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H:\SID Info 18-19\"/>
    </mc:Choice>
  </mc:AlternateContent>
  <xr:revisionPtr revIDLastSave="0" documentId="8_{E486E8F7-CA15-4C19-9F8A-03E8AAF4460D}" xr6:coauthVersionLast="31" xr6:coauthVersionMax="31" xr10:uidLastSave="{00000000-0000-0000-0000-000000000000}"/>
  <bookViews>
    <workbookView xWindow="0" yWindow="0" windowWidth="15276" windowHeight="4572" activeTab="1" xr2:uid="{00000000-000D-0000-FFFF-FFFF00000000}"/>
  </bookViews>
  <sheets>
    <sheet name="1" sheetId="1" r:id="rId1"/>
    <sheet name="2" sheetId="40" r:id="rId2"/>
    <sheet name="3" sheetId="41" r:id="rId3"/>
    <sheet name="4" sheetId="42" r:id="rId4"/>
    <sheet name="5" sheetId="43" r:id="rId5"/>
    <sheet name="6" sheetId="44" r:id="rId6"/>
    <sheet name="7" sheetId="45" r:id="rId7"/>
    <sheet name="8" sheetId="46" r:id="rId8"/>
    <sheet name="9" sheetId="47" r:id="rId9"/>
    <sheet name="10" sheetId="48" r:id="rId10"/>
    <sheet name="11" sheetId="49" r:id="rId11"/>
    <sheet name="12" sheetId="50" r:id="rId12"/>
    <sheet name="About" sheetId="51" r:id="rId13"/>
  </sheets>
  <definedNames>
    <definedName name="_xlnm.Print_Area" localSheetId="0">'1'!$A$1:$Z$45</definedName>
    <definedName name="_xlnm.Print_Area" localSheetId="9">'10'!$A$1:$Z$45</definedName>
    <definedName name="_xlnm.Print_Area" localSheetId="10">'11'!$A$1:$Z$45</definedName>
    <definedName name="_xlnm.Print_Area" localSheetId="11">'12'!$A$1:$Z$45</definedName>
    <definedName name="_xlnm.Print_Area" localSheetId="1">'2'!$A$1:$Z$45</definedName>
    <definedName name="_xlnm.Print_Area" localSheetId="2">'3'!$A$1:$Z$45</definedName>
    <definedName name="_xlnm.Print_Area" localSheetId="3">'4'!$A$1:$Z$45</definedName>
    <definedName name="_xlnm.Print_Area" localSheetId="4">'5'!$A$1:$Z$45</definedName>
    <definedName name="_xlnm.Print_Area" localSheetId="5">'6'!$A$1:$Z$45</definedName>
    <definedName name="_xlnm.Print_Area" localSheetId="6">'7'!$A$1:$Z$45</definedName>
    <definedName name="_xlnm.Print_Area" localSheetId="7">'8'!$A$1:$Z$45</definedName>
    <definedName name="_xlnm.Print_Area" localSheetId="8">'9'!$A$1:$Z$45</definedName>
    <definedName name="start_day">'1'!$AD$24</definedName>
  </definedNames>
  <calcPr calcId="179017"/>
</workbook>
</file>

<file path=xl/calcChain.xml><?xml version="1.0" encoding="utf-8"?>
<calcChain xmlns="http://schemas.openxmlformats.org/spreadsheetml/2006/main">
  <c r="A1" i="50" l="1"/>
  <c r="A1" i="49"/>
  <c r="A1" i="48"/>
  <c r="A1" i="47"/>
  <c r="A1" i="46"/>
  <c r="A1" i="45"/>
  <c r="A1" i="44"/>
  <c r="A1" i="43"/>
  <c r="A1" i="42"/>
  <c r="A1" i="41"/>
  <c r="A1" i="40"/>
  <c r="A1" i="1" l="1"/>
  <c r="K1" i="50" l="1"/>
  <c r="L8" i="50" s="1"/>
  <c r="A10" i="49"/>
  <c r="A10" i="48"/>
  <c r="A10" i="47"/>
  <c r="A10" i="46"/>
  <c r="Y2" i="50"/>
  <c r="X2" i="50"/>
  <c r="W2" i="50"/>
  <c r="V2" i="50"/>
  <c r="U2" i="50"/>
  <c r="T2" i="50"/>
  <c r="S2" i="50"/>
  <c r="Q2" i="50"/>
  <c r="P2" i="50"/>
  <c r="O2" i="50"/>
  <c r="N2" i="50"/>
  <c r="M2" i="50"/>
  <c r="L2" i="50"/>
  <c r="K2" i="50"/>
  <c r="Y2" i="49"/>
  <c r="X2" i="49"/>
  <c r="W2" i="49"/>
  <c r="V2" i="49"/>
  <c r="U2" i="49"/>
  <c r="T2" i="49"/>
  <c r="S2" i="49"/>
  <c r="Q2" i="49"/>
  <c r="P2" i="49"/>
  <c r="O2" i="49"/>
  <c r="N2" i="49"/>
  <c r="M2" i="49"/>
  <c r="L2" i="49"/>
  <c r="K2" i="49"/>
  <c r="Y2" i="48"/>
  <c r="X2" i="48"/>
  <c r="W2" i="48"/>
  <c r="V2" i="48"/>
  <c r="U2" i="48"/>
  <c r="T2" i="48"/>
  <c r="S2" i="48"/>
  <c r="Q2" i="48"/>
  <c r="P2" i="48"/>
  <c r="O2" i="48"/>
  <c r="N2" i="48"/>
  <c r="M2" i="48"/>
  <c r="L2" i="48"/>
  <c r="K2" i="48"/>
  <c r="Y2" i="47"/>
  <c r="X2" i="47"/>
  <c r="W2" i="47"/>
  <c r="V2" i="47"/>
  <c r="U2" i="47"/>
  <c r="T2" i="47"/>
  <c r="S2" i="47"/>
  <c r="Q2" i="47"/>
  <c r="P2" i="47"/>
  <c r="O2" i="47"/>
  <c r="N2" i="47"/>
  <c r="M2" i="47"/>
  <c r="L2" i="47"/>
  <c r="K2" i="47"/>
  <c r="Y2" i="46"/>
  <c r="X2" i="46"/>
  <c r="W2" i="46"/>
  <c r="V2" i="46"/>
  <c r="U2" i="46"/>
  <c r="T2" i="46"/>
  <c r="S2" i="46"/>
  <c r="Q2" i="46"/>
  <c r="P2" i="46"/>
  <c r="O2" i="46"/>
  <c r="N2" i="46"/>
  <c r="M2" i="46"/>
  <c r="L2" i="46"/>
  <c r="K2" i="46"/>
  <c r="A10" i="45"/>
  <c r="Y2" i="45"/>
  <c r="X2" i="45"/>
  <c r="W2" i="45"/>
  <c r="V2" i="45"/>
  <c r="U2" i="45"/>
  <c r="T2" i="45"/>
  <c r="S2" i="45"/>
  <c r="Q2" i="45"/>
  <c r="P2" i="45"/>
  <c r="O2" i="45"/>
  <c r="N2" i="45"/>
  <c r="M2" i="45"/>
  <c r="L2" i="45"/>
  <c r="K2" i="45"/>
  <c r="A10" i="44"/>
  <c r="Y2" i="44"/>
  <c r="X2" i="44"/>
  <c r="W2" i="44"/>
  <c r="V2" i="44"/>
  <c r="U2" i="44"/>
  <c r="T2" i="44"/>
  <c r="S2" i="44"/>
  <c r="Q2" i="44"/>
  <c r="P2" i="44"/>
  <c r="O2" i="44"/>
  <c r="N2" i="44"/>
  <c r="M2" i="44"/>
  <c r="L2" i="44"/>
  <c r="K2" i="44"/>
  <c r="A10" i="43"/>
  <c r="Y2" i="43"/>
  <c r="X2" i="43"/>
  <c r="W2" i="43"/>
  <c r="V2" i="43"/>
  <c r="U2" i="43"/>
  <c r="T2" i="43"/>
  <c r="S2" i="43"/>
  <c r="Q2" i="43"/>
  <c r="P2" i="43"/>
  <c r="O2" i="43"/>
  <c r="N2" i="43"/>
  <c r="M2" i="43"/>
  <c r="L2" i="43"/>
  <c r="K2" i="43"/>
  <c r="K1" i="42"/>
  <c r="L8" i="42" s="1"/>
  <c r="Y2" i="42"/>
  <c r="X2" i="42"/>
  <c r="W2" i="42"/>
  <c r="V2" i="42"/>
  <c r="U2" i="42"/>
  <c r="T2" i="42"/>
  <c r="S2" i="42"/>
  <c r="Q2" i="42"/>
  <c r="P2" i="42"/>
  <c r="O2" i="42"/>
  <c r="N2" i="42"/>
  <c r="M2" i="42"/>
  <c r="L2" i="42"/>
  <c r="K2" i="42"/>
  <c r="A10" i="41"/>
  <c r="Y2" i="41"/>
  <c r="X2" i="41"/>
  <c r="W2" i="41"/>
  <c r="V2" i="41"/>
  <c r="U2" i="41"/>
  <c r="T2" i="41"/>
  <c r="S2" i="41"/>
  <c r="Q2" i="41"/>
  <c r="P2" i="41"/>
  <c r="O2" i="41"/>
  <c r="N2" i="41"/>
  <c r="M2" i="41"/>
  <c r="L2" i="41"/>
  <c r="K2" i="41"/>
  <c r="K1" i="40"/>
  <c r="Y2" i="40"/>
  <c r="X2" i="40"/>
  <c r="W2" i="40"/>
  <c r="V2" i="40"/>
  <c r="U2" i="40"/>
  <c r="T2" i="40"/>
  <c r="S2" i="40"/>
  <c r="Q2" i="40"/>
  <c r="P2" i="40"/>
  <c r="O2" i="40"/>
  <c r="N2" i="40"/>
  <c r="M2" i="40"/>
  <c r="L2" i="40"/>
  <c r="K2" i="40"/>
  <c r="A10" i="50" l="1"/>
  <c r="C10" i="50" s="1"/>
  <c r="S1" i="50"/>
  <c r="L3" i="50"/>
  <c r="N4" i="50"/>
  <c r="P5" i="50"/>
  <c r="L7" i="50"/>
  <c r="N8" i="50"/>
  <c r="K3" i="50"/>
  <c r="O5" i="50"/>
  <c r="K7" i="50"/>
  <c r="M3" i="50"/>
  <c r="O4" i="50"/>
  <c r="Q5" i="50"/>
  <c r="K6" i="50"/>
  <c r="M7" i="50"/>
  <c r="O8" i="50"/>
  <c r="Q6" i="50"/>
  <c r="N3" i="50"/>
  <c r="P4" i="50"/>
  <c r="L6" i="50"/>
  <c r="N7" i="50"/>
  <c r="P8" i="50"/>
  <c r="M4" i="50"/>
  <c r="O3" i="50"/>
  <c r="Q4" i="50"/>
  <c r="K5" i="50"/>
  <c r="M6" i="50"/>
  <c r="O7" i="50"/>
  <c r="Q8" i="50"/>
  <c r="P3" i="50"/>
  <c r="L5" i="50"/>
  <c r="N6" i="50"/>
  <c r="P7" i="50"/>
  <c r="Q3" i="50"/>
  <c r="K4" i="50"/>
  <c r="M5" i="50"/>
  <c r="O6" i="50"/>
  <c r="Q7" i="50"/>
  <c r="K8" i="50"/>
  <c r="M8" i="50"/>
  <c r="L4" i="50"/>
  <c r="N5" i="50"/>
  <c r="P6" i="50"/>
  <c r="C10" i="49"/>
  <c r="A9" i="49"/>
  <c r="K1" i="49"/>
  <c r="S1" i="49"/>
  <c r="K1" i="48"/>
  <c r="L8" i="48" s="1"/>
  <c r="C10" i="48"/>
  <c r="A9" i="48"/>
  <c r="S1" i="48"/>
  <c r="K1" i="47"/>
  <c r="L8" i="47" s="1"/>
  <c r="C10" i="47"/>
  <c r="A9" i="47"/>
  <c r="S1" i="47"/>
  <c r="K1" i="46"/>
  <c r="L8" i="46" s="1"/>
  <c r="C10" i="46"/>
  <c r="A9" i="46"/>
  <c r="S1" i="46"/>
  <c r="C10" i="45"/>
  <c r="A9" i="45"/>
  <c r="K1" i="45"/>
  <c r="S1" i="45"/>
  <c r="K1" i="44"/>
  <c r="L8" i="44" s="1"/>
  <c r="C10" i="44"/>
  <c r="A9" i="44"/>
  <c r="S1" i="44"/>
  <c r="K1" i="43"/>
  <c r="L8" i="43" s="1"/>
  <c r="C10" i="43"/>
  <c r="A9" i="43"/>
  <c r="S1" i="43"/>
  <c r="A10" i="42"/>
  <c r="C10" i="42" s="1"/>
  <c r="K3" i="42"/>
  <c r="M4" i="42"/>
  <c r="S1" i="42"/>
  <c r="L3" i="42"/>
  <c r="N4" i="42"/>
  <c r="P5" i="42"/>
  <c r="L7" i="42"/>
  <c r="N8" i="42"/>
  <c r="K7" i="42"/>
  <c r="M3" i="42"/>
  <c r="O4" i="42"/>
  <c r="Q5" i="42"/>
  <c r="K6" i="42"/>
  <c r="M7" i="42"/>
  <c r="O8" i="42"/>
  <c r="Q6" i="42"/>
  <c r="M8" i="42"/>
  <c r="N3" i="42"/>
  <c r="P4" i="42"/>
  <c r="L6" i="42"/>
  <c r="N7" i="42"/>
  <c r="P8" i="42"/>
  <c r="O3" i="42"/>
  <c r="Q4" i="42"/>
  <c r="K5" i="42"/>
  <c r="M6" i="42"/>
  <c r="O7" i="42"/>
  <c r="Q8" i="42"/>
  <c r="O5" i="42"/>
  <c r="P3" i="42"/>
  <c r="L5" i="42"/>
  <c r="N6" i="42"/>
  <c r="P7" i="42"/>
  <c r="Q3" i="42"/>
  <c r="K4" i="42"/>
  <c r="M5" i="42"/>
  <c r="O6" i="42"/>
  <c r="Q7" i="42"/>
  <c r="K8" i="42"/>
  <c r="L4" i="42"/>
  <c r="N5" i="42"/>
  <c r="P6" i="42"/>
  <c r="K1" i="41"/>
  <c r="L8" i="41" s="1"/>
  <c r="C10" i="41"/>
  <c r="A9" i="41"/>
  <c r="S1" i="41"/>
  <c r="L8" i="40"/>
  <c r="P6" i="40"/>
  <c r="N5" i="40"/>
  <c r="L4" i="40"/>
  <c r="K8" i="40"/>
  <c r="Q7" i="40"/>
  <c r="O6" i="40"/>
  <c r="M5" i="40"/>
  <c r="K4" i="40"/>
  <c r="Q3" i="40"/>
  <c r="P7" i="40"/>
  <c r="N6" i="40"/>
  <c r="L5" i="40"/>
  <c r="P3" i="40"/>
  <c r="Q8" i="40"/>
  <c r="O7" i="40"/>
  <c r="M6" i="40"/>
  <c r="K5" i="40"/>
  <c r="Q4" i="40"/>
  <c r="O3" i="40"/>
  <c r="P8" i="40"/>
  <c r="N7" i="40"/>
  <c r="L6" i="40"/>
  <c r="P4" i="40"/>
  <c r="N3" i="40"/>
  <c r="O8" i="40"/>
  <c r="M7" i="40"/>
  <c r="K6" i="40"/>
  <c r="Q5" i="40"/>
  <c r="O4" i="40"/>
  <c r="M3" i="40"/>
  <c r="N8" i="40"/>
  <c r="L7" i="40"/>
  <c r="P5" i="40"/>
  <c r="N4" i="40"/>
  <c r="L3" i="40"/>
  <c r="M8" i="40"/>
  <c r="K7" i="40"/>
  <c r="Q6" i="40"/>
  <c r="O5" i="40"/>
  <c r="M4" i="40"/>
  <c r="K3" i="40"/>
  <c r="S1" i="40"/>
  <c r="A10" i="40"/>
  <c r="K1" i="1"/>
  <c r="O5" i="41" l="1"/>
  <c r="L3" i="41"/>
  <c r="P7" i="41"/>
  <c r="P4" i="43"/>
  <c r="K3" i="41"/>
  <c r="P3" i="41"/>
  <c r="Q4" i="41"/>
  <c r="O8" i="41"/>
  <c r="Q5" i="41"/>
  <c r="K8" i="41"/>
  <c r="P5" i="41"/>
  <c r="N5" i="41"/>
  <c r="Q7" i="41"/>
  <c r="N4" i="41"/>
  <c r="L4" i="43"/>
  <c r="O3" i="41"/>
  <c r="N5" i="43"/>
  <c r="L4" i="41"/>
  <c r="P8" i="41"/>
  <c r="M6" i="43"/>
  <c r="K8" i="44"/>
  <c r="N6" i="44"/>
  <c r="N3" i="43"/>
  <c r="O8" i="43"/>
  <c r="N6" i="41"/>
  <c r="M7" i="41"/>
  <c r="K8" i="43"/>
  <c r="P5" i="43"/>
  <c r="Q4" i="44"/>
  <c r="L5" i="41"/>
  <c r="K6" i="41"/>
  <c r="P7" i="43"/>
  <c r="N3" i="44"/>
  <c r="O7" i="43"/>
  <c r="O5" i="43"/>
  <c r="O4" i="44"/>
  <c r="N3" i="48"/>
  <c r="K5" i="43"/>
  <c r="L5" i="44"/>
  <c r="M7" i="44"/>
  <c r="K3" i="44"/>
  <c r="K8" i="48"/>
  <c r="Q5" i="48"/>
  <c r="N6" i="43"/>
  <c r="N8" i="43"/>
  <c r="N5" i="44"/>
  <c r="P3" i="44"/>
  <c r="K6" i="44"/>
  <c r="Q7" i="48"/>
  <c r="M3" i="48"/>
  <c r="L5" i="43"/>
  <c r="L7" i="43"/>
  <c r="L4" i="44"/>
  <c r="M6" i="44"/>
  <c r="Q5" i="44"/>
  <c r="K4" i="48"/>
  <c r="L5" i="48"/>
  <c r="M8" i="48"/>
  <c r="Q7" i="44"/>
  <c r="O3" i="44"/>
  <c r="L7" i="44"/>
  <c r="Q8" i="48"/>
  <c r="O5" i="48"/>
  <c r="K4" i="44"/>
  <c r="P8" i="44"/>
  <c r="N4" i="44"/>
  <c r="P8" i="48"/>
  <c r="P7" i="44"/>
  <c r="N7" i="44"/>
  <c r="L3" i="44"/>
  <c r="N7" i="48"/>
  <c r="M6" i="48"/>
  <c r="L7" i="48"/>
  <c r="O6" i="48"/>
  <c r="L6" i="48"/>
  <c r="K7" i="48"/>
  <c r="P3" i="48"/>
  <c r="O4" i="48"/>
  <c r="K4" i="47"/>
  <c r="P8" i="47"/>
  <c r="N6" i="47"/>
  <c r="N3" i="47"/>
  <c r="Q6" i="47"/>
  <c r="M7" i="47"/>
  <c r="M5" i="47"/>
  <c r="O5" i="47"/>
  <c r="N8" i="47"/>
  <c r="K8" i="47"/>
  <c r="M6" i="47"/>
  <c r="L7" i="47"/>
  <c r="O3" i="47"/>
  <c r="L5" i="47"/>
  <c r="M4" i="47"/>
  <c r="Q7" i="47"/>
  <c r="K5" i="47"/>
  <c r="N4" i="47"/>
  <c r="L6" i="46"/>
  <c r="Q3" i="46"/>
  <c r="K7" i="46"/>
  <c r="O5" i="46"/>
  <c r="N3" i="46"/>
  <c r="K3" i="46"/>
  <c r="K4" i="46"/>
  <c r="P4" i="46"/>
  <c r="P7" i="46"/>
  <c r="M8" i="46"/>
  <c r="O7" i="46"/>
  <c r="Q5" i="46"/>
  <c r="N5" i="46"/>
  <c r="K5" i="46"/>
  <c r="M3" i="46"/>
  <c r="P6" i="46"/>
  <c r="M6" i="46"/>
  <c r="O4" i="46"/>
  <c r="L4" i="46"/>
  <c r="Q4" i="46"/>
  <c r="N8" i="46"/>
  <c r="A9" i="50"/>
  <c r="U8" i="50"/>
  <c r="S7" i="50"/>
  <c r="Y6" i="50"/>
  <c r="W5" i="50"/>
  <c r="U4" i="50"/>
  <c r="S3" i="50"/>
  <c r="T8" i="50"/>
  <c r="X6" i="50"/>
  <c r="V5" i="50"/>
  <c r="T4" i="50"/>
  <c r="V4" i="50"/>
  <c r="S8" i="50"/>
  <c r="Y7" i="50"/>
  <c r="W6" i="50"/>
  <c r="U5" i="50"/>
  <c r="S4" i="50"/>
  <c r="Y3" i="50"/>
  <c r="V8" i="50"/>
  <c r="X7" i="50"/>
  <c r="V6" i="50"/>
  <c r="T5" i="50"/>
  <c r="X3" i="50"/>
  <c r="Y8" i="50"/>
  <c r="W7" i="50"/>
  <c r="U6" i="50"/>
  <c r="S5" i="50"/>
  <c r="Y4" i="50"/>
  <c r="W3" i="50"/>
  <c r="X8" i="50"/>
  <c r="V7" i="50"/>
  <c r="T6" i="50"/>
  <c r="X4" i="50"/>
  <c r="V3" i="50"/>
  <c r="W8" i="50"/>
  <c r="U7" i="50"/>
  <c r="S6" i="50"/>
  <c r="Y5" i="50"/>
  <c r="W4" i="50"/>
  <c r="U3" i="50"/>
  <c r="T7" i="50"/>
  <c r="X5" i="50"/>
  <c r="T3" i="50"/>
  <c r="E10" i="50"/>
  <c r="C9" i="50"/>
  <c r="U8" i="49"/>
  <c r="S7" i="49"/>
  <c r="Y6" i="49"/>
  <c r="W5" i="49"/>
  <c r="U4" i="49"/>
  <c r="S3" i="49"/>
  <c r="T8" i="49"/>
  <c r="X6" i="49"/>
  <c r="V5" i="49"/>
  <c r="T4" i="49"/>
  <c r="S8" i="49"/>
  <c r="Y7" i="49"/>
  <c r="W6" i="49"/>
  <c r="U5" i="49"/>
  <c r="S4" i="49"/>
  <c r="Y3" i="49"/>
  <c r="X8" i="49"/>
  <c r="X7" i="49"/>
  <c r="V6" i="49"/>
  <c r="T5" i="49"/>
  <c r="X3" i="49"/>
  <c r="Y8" i="49"/>
  <c r="W7" i="49"/>
  <c r="U6" i="49"/>
  <c r="S5" i="49"/>
  <c r="Y4" i="49"/>
  <c r="W3" i="49"/>
  <c r="V3" i="49"/>
  <c r="W8" i="49"/>
  <c r="U7" i="49"/>
  <c r="S6" i="49"/>
  <c r="Y5" i="49"/>
  <c r="W4" i="49"/>
  <c r="U3" i="49"/>
  <c r="V7" i="49"/>
  <c r="X4" i="49"/>
  <c r="V8" i="49"/>
  <c r="T7" i="49"/>
  <c r="X5" i="49"/>
  <c r="V4" i="49"/>
  <c r="T3" i="49"/>
  <c r="T6" i="49"/>
  <c r="L8" i="49"/>
  <c r="P6" i="49"/>
  <c r="N5" i="49"/>
  <c r="L4" i="49"/>
  <c r="Q5" i="49"/>
  <c r="K8" i="49"/>
  <c r="Q7" i="49"/>
  <c r="O6" i="49"/>
  <c r="M5" i="49"/>
  <c r="K4" i="49"/>
  <c r="Q3" i="49"/>
  <c r="O8" i="49"/>
  <c r="P7" i="49"/>
  <c r="N6" i="49"/>
  <c r="L5" i="49"/>
  <c r="P3" i="49"/>
  <c r="K6" i="49"/>
  <c r="Q8" i="49"/>
  <c r="O7" i="49"/>
  <c r="M6" i="49"/>
  <c r="K5" i="49"/>
  <c r="Q4" i="49"/>
  <c r="O3" i="49"/>
  <c r="O4" i="49"/>
  <c r="P8" i="49"/>
  <c r="N7" i="49"/>
  <c r="L6" i="49"/>
  <c r="P4" i="49"/>
  <c r="N3" i="49"/>
  <c r="M7" i="49"/>
  <c r="N8" i="49"/>
  <c r="L7" i="49"/>
  <c r="P5" i="49"/>
  <c r="N4" i="49"/>
  <c r="L3" i="49"/>
  <c r="M8" i="49"/>
  <c r="K7" i="49"/>
  <c r="Q6" i="49"/>
  <c r="O5" i="49"/>
  <c r="M4" i="49"/>
  <c r="K3" i="49"/>
  <c r="M3" i="49"/>
  <c r="E10" i="49"/>
  <c r="C9" i="49"/>
  <c r="M5" i="48"/>
  <c r="O7" i="48"/>
  <c r="P4" i="48"/>
  <c r="N8" i="48"/>
  <c r="Q6" i="48"/>
  <c r="P6" i="48"/>
  <c r="Q3" i="48"/>
  <c r="K5" i="48"/>
  <c r="O8" i="48"/>
  <c r="P5" i="48"/>
  <c r="M4" i="48"/>
  <c r="N5" i="48"/>
  <c r="P7" i="48"/>
  <c r="Q4" i="48"/>
  <c r="M7" i="48"/>
  <c r="N4" i="48"/>
  <c r="K3" i="48"/>
  <c r="L4" i="48"/>
  <c r="N6" i="48"/>
  <c r="O3" i="48"/>
  <c r="K6" i="48"/>
  <c r="L3" i="48"/>
  <c r="U8" i="48"/>
  <c r="S7" i="48"/>
  <c r="Y6" i="48"/>
  <c r="W5" i="48"/>
  <c r="U4" i="48"/>
  <c r="S3" i="48"/>
  <c r="T8" i="48"/>
  <c r="X6" i="48"/>
  <c r="V5" i="48"/>
  <c r="T4" i="48"/>
  <c r="S8" i="48"/>
  <c r="Y7" i="48"/>
  <c r="W6" i="48"/>
  <c r="U5" i="48"/>
  <c r="S4" i="48"/>
  <c r="Y3" i="48"/>
  <c r="X7" i="48"/>
  <c r="V6" i="48"/>
  <c r="T5" i="48"/>
  <c r="X3" i="48"/>
  <c r="Y8" i="48"/>
  <c r="W7" i="48"/>
  <c r="U6" i="48"/>
  <c r="S5" i="48"/>
  <c r="Y4" i="48"/>
  <c r="W3" i="48"/>
  <c r="X8" i="48"/>
  <c r="V7" i="48"/>
  <c r="T6" i="48"/>
  <c r="X4" i="48"/>
  <c r="V3" i="48"/>
  <c r="W8" i="48"/>
  <c r="U7" i="48"/>
  <c r="S6" i="48"/>
  <c r="Y5" i="48"/>
  <c r="W4" i="48"/>
  <c r="U3" i="48"/>
  <c r="V8" i="48"/>
  <c r="T7" i="48"/>
  <c r="X5" i="48"/>
  <c r="V4" i="48"/>
  <c r="T3" i="48"/>
  <c r="E10" i="48"/>
  <c r="C9" i="48"/>
  <c r="O6" i="47"/>
  <c r="P3" i="47"/>
  <c r="Q4" i="47"/>
  <c r="O8" i="47"/>
  <c r="P5" i="47"/>
  <c r="N5" i="47"/>
  <c r="K7" i="47"/>
  <c r="Q8" i="47"/>
  <c r="L6" i="47"/>
  <c r="O4" i="47"/>
  <c r="M8" i="47"/>
  <c r="K6" i="47"/>
  <c r="L3" i="47"/>
  <c r="P6" i="47"/>
  <c r="Q3" i="47"/>
  <c r="K3" i="47"/>
  <c r="N7" i="47"/>
  <c r="Q5" i="47"/>
  <c r="L4" i="47"/>
  <c r="P7" i="47"/>
  <c r="O7" i="47"/>
  <c r="P4" i="47"/>
  <c r="M3" i="47"/>
  <c r="U8" i="47"/>
  <c r="S7" i="47"/>
  <c r="Y6" i="47"/>
  <c r="W5" i="47"/>
  <c r="U4" i="47"/>
  <c r="S3" i="47"/>
  <c r="V4" i="47"/>
  <c r="T8" i="47"/>
  <c r="X6" i="47"/>
  <c r="V5" i="47"/>
  <c r="T4" i="47"/>
  <c r="S8" i="47"/>
  <c r="Y7" i="47"/>
  <c r="W6" i="47"/>
  <c r="U5" i="47"/>
  <c r="S4" i="47"/>
  <c r="Y3" i="47"/>
  <c r="V8" i="47"/>
  <c r="X7" i="47"/>
  <c r="V6" i="47"/>
  <c r="T5" i="47"/>
  <c r="X3" i="47"/>
  <c r="Y8" i="47"/>
  <c r="W7" i="47"/>
  <c r="U6" i="47"/>
  <c r="S5" i="47"/>
  <c r="Y4" i="47"/>
  <c r="W3" i="47"/>
  <c r="T7" i="47"/>
  <c r="T3" i="47"/>
  <c r="X8" i="47"/>
  <c r="V7" i="47"/>
  <c r="T6" i="47"/>
  <c r="X4" i="47"/>
  <c r="V3" i="47"/>
  <c r="W8" i="47"/>
  <c r="U7" i="47"/>
  <c r="S6" i="47"/>
  <c r="Y5" i="47"/>
  <c r="W4" i="47"/>
  <c r="U3" i="47"/>
  <c r="X5" i="47"/>
  <c r="E10" i="47"/>
  <c r="C9" i="47"/>
  <c r="K8" i="46"/>
  <c r="N6" i="46"/>
  <c r="O3" i="46"/>
  <c r="Q6" i="46"/>
  <c r="L7" i="46"/>
  <c r="Q7" i="46"/>
  <c r="L5" i="46"/>
  <c r="M4" i="46"/>
  <c r="O8" i="46"/>
  <c r="P5" i="46"/>
  <c r="O6" i="46"/>
  <c r="P3" i="46"/>
  <c r="P8" i="46"/>
  <c r="M7" i="46"/>
  <c r="N4" i="46"/>
  <c r="M5" i="46"/>
  <c r="Q8" i="46"/>
  <c r="N7" i="46"/>
  <c r="K6" i="46"/>
  <c r="L3" i="46"/>
  <c r="U8" i="46"/>
  <c r="S7" i="46"/>
  <c r="Y6" i="46"/>
  <c r="W5" i="46"/>
  <c r="U4" i="46"/>
  <c r="S3" i="46"/>
  <c r="T8" i="46"/>
  <c r="X6" i="46"/>
  <c r="V5" i="46"/>
  <c r="T4" i="46"/>
  <c r="S8" i="46"/>
  <c r="Y7" i="46"/>
  <c r="W6" i="46"/>
  <c r="U5" i="46"/>
  <c r="S4" i="46"/>
  <c r="Y3" i="46"/>
  <c r="X7" i="46"/>
  <c r="V6" i="46"/>
  <c r="T5" i="46"/>
  <c r="X3" i="46"/>
  <c r="Y8" i="46"/>
  <c r="W7" i="46"/>
  <c r="U6" i="46"/>
  <c r="S5" i="46"/>
  <c r="Y4" i="46"/>
  <c r="W3" i="46"/>
  <c r="T3" i="46"/>
  <c r="X8" i="46"/>
  <c r="V7" i="46"/>
  <c r="T6" i="46"/>
  <c r="X4" i="46"/>
  <c r="V3" i="46"/>
  <c r="T7" i="46"/>
  <c r="V4" i="46"/>
  <c r="W8" i="46"/>
  <c r="U7" i="46"/>
  <c r="S6" i="46"/>
  <c r="Y5" i="46"/>
  <c r="W4" i="46"/>
  <c r="U3" i="46"/>
  <c r="V8" i="46"/>
  <c r="X5" i="46"/>
  <c r="A9" i="42"/>
  <c r="E10" i="46"/>
  <c r="C9" i="46"/>
  <c r="U8" i="45"/>
  <c r="S7" i="45"/>
  <c r="Y6" i="45"/>
  <c r="W5" i="45"/>
  <c r="U4" i="45"/>
  <c r="S3" i="45"/>
  <c r="T8" i="45"/>
  <c r="X6" i="45"/>
  <c r="V5" i="45"/>
  <c r="T4" i="45"/>
  <c r="S8" i="45"/>
  <c r="Y7" i="45"/>
  <c r="W6" i="45"/>
  <c r="U5" i="45"/>
  <c r="S4" i="45"/>
  <c r="Y3" i="45"/>
  <c r="X7" i="45"/>
  <c r="V6" i="45"/>
  <c r="T5" i="45"/>
  <c r="X3" i="45"/>
  <c r="Y8" i="45"/>
  <c r="W7" i="45"/>
  <c r="U6" i="45"/>
  <c r="S5" i="45"/>
  <c r="Y4" i="45"/>
  <c r="W3" i="45"/>
  <c r="X8" i="45"/>
  <c r="V7" i="45"/>
  <c r="T6" i="45"/>
  <c r="X4" i="45"/>
  <c r="V3" i="45"/>
  <c r="W8" i="45"/>
  <c r="U7" i="45"/>
  <c r="S6" i="45"/>
  <c r="Y5" i="45"/>
  <c r="W4" i="45"/>
  <c r="U3" i="45"/>
  <c r="V8" i="45"/>
  <c r="T7" i="45"/>
  <c r="X5" i="45"/>
  <c r="V4" i="45"/>
  <c r="T3" i="45"/>
  <c r="L8" i="45"/>
  <c r="P6" i="45"/>
  <c r="N5" i="45"/>
  <c r="L4" i="45"/>
  <c r="K8" i="45"/>
  <c r="Q7" i="45"/>
  <c r="O6" i="45"/>
  <c r="M5" i="45"/>
  <c r="K4" i="45"/>
  <c r="Q3" i="45"/>
  <c r="P7" i="45"/>
  <c r="N6" i="45"/>
  <c r="L5" i="45"/>
  <c r="P3" i="45"/>
  <c r="Q8" i="45"/>
  <c r="O7" i="45"/>
  <c r="M6" i="45"/>
  <c r="K5" i="45"/>
  <c r="Q4" i="45"/>
  <c r="O3" i="45"/>
  <c r="P8" i="45"/>
  <c r="N7" i="45"/>
  <c r="L6" i="45"/>
  <c r="P4" i="45"/>
  <c r="N3" i="45"/>
  <c r="O8" i="45"/>
  <c r="M7" i="45"/>
  <c r="K6" i="45"/>
  <c r="Q5" i="45"/>
  <c r="O4" i="45"/>
  <c r="M3" i="45"/>
  <c r="N8" i="45"/>
  <c r="L7" i="45"/>
  <c r="P5" i="45"/>
  <c r="N4" i="45"/>
  <c r="L3" i="45"/>
  <c r="M8" i="45"/>
  <c r="K7" i="45"/>
  <c r="Q6" i="45"/>
  <c r="O5" i="45"/>
  <c r="M4" i="45"/>
  <c r="K3" i="45"/>
  <c r="E10" i="45"/>
  <c r="C9" i="45"/>
  <c r="M8" i="44"/>
  <c r="O6" i="44"/>
  <c r="Q8" i="44"/>
  <c r="L6" i="44"/>
  <c r="M3" i="44"/>
  <c r="K7" i="44"/>
  <c r="M5" i="44"/>
  <c r="O7" i="44"/>
  <c r="P4" i="44"/>
  <c r="N8" i="44"/>
  <c r="Q6" i="44"/>
  <c r="O5" i="44"/>
  <c r="P6" i="44"/>
  <c r="Q3" i="44"/>
  <c r="K5" i="44"/>
  <c r="O8" i="44"/>
  <c r="P5" i="44"/>
  <c r="M4" i="44"/>
  <c r="U8" i="44"/>
  <c r="S7" i="44"/>
  <c r="Y6" i="44"/>
  <c r="W5" i="44"/>
  <c r="U4" i="44"/>
  <c r="S3" i="44"/>
  <c r="T8" i="44"/>
  <c r="X6" i="44"/>
  <c r="V5" i="44"/>
  <c r="T4" i="44"/>
  <c r="S8" i="44"/>
  <c r="Y7" i="44"/>
  <c r="W6" i="44"/>
  <c r="U5" i="44"/>
  <c r="S4" i="44"/>
  <c r="Y3" i="44"/>
  <c r="X7" i="44"/>
  <c r="V6" i="44"/>
  <c r="T5" i="44"/>
  <c r="X3" i="44"/>
  <c r="Y8" i="44"/>
  <c r="W7" i="44"/>
  <c r="U6" i="44"/>
  <c r="S5" i="44"/>
  <c r="Y4" i="44"/>
  <c r="W3" i="44"/>
  <c r="X8" i="44"/>
  <c r="V7" i="44"/>
  <c r="T6" i="44"/>
  <c r="X4" i="44"/>
  <c r="V3" i="44"/>
  <c r="W8" i="44"/>
  <c r="U7" i="44"/>
  <c r="S6" i="44"/>
  <c r="Y5" i="44"/>
  <c r="W4" i="44"/>
  <c r="U3" i="44"/>
  <c r="V8" i="44"/>
  <c r="T7" i="44"/>
  <c r="X5" i="44"/>
  <c r="V4" i="44"/>
  <c r="T3" i="44"/>
  <c r="E10" i="44"/>
  <c r="C9" i="44"/>
  <c r="O6" i="43"/>
  <c r="L3" i="43"/>
  <c r="M5" i="43"/>
  <c r="M4" i="43"/>
  <c r="P8" i="43"/>
  <c r="Q5" i="43"/>
  <c r="Q4" i="43"/>
  <c r="N4" i="43"/>
  <c r="K7" i="43"/>
  <c r="K6" i="43"/>
  <c r="K4" i="43"/>
  <c r="K3" i="43"/>
  <c r="N7" i="43"/>
  <c r="O4" i="43"/>
  <c r="M8" i="43"/>
  <c r="Q7" i="43"/>
  <c r="P3" i="43"/>
  <c r="M7" i="43"/>
  <c r="O3" i="43"/>
  <c r="P6" i="43"/>
  <c r="Q3" i="43"/>
  <c r="Q8" i="43"/>
  <c r="L6" i="43"/>
  <c r="M3" i="43"/>
  <c r="Q6" i="43"/>
  <c r="U8" i="43"/>
  <c r="S7" i="43"/>
  <c r="Y6" i="43"/>
  <c r="W5" i="43"/>
  <c r="U4" i="43"/>
  <c r="S3" i="43"/>
  <c r="T8" i="43"/>
  <c r="X6" i="43"/>
  <c r="V5" i="43"/>
  <c r="T4" i="43"/>
  <c r="S8" i="43"/>
  <c r="Y7" i="43"/>
  <c r="W6" i="43"/>
  <c r="U5" i="43"/>
  <c r="S4" i="43"/>
  <c r="Y3" i="43"/>
  <c r="X7" i="43"/>
  <c r="V6" i="43"/>
  <c r="T5" i="43"/>
  <c r="X3" i="43"/>
  <c r="Y8" i="43"/>
  <c r="W7" i="43"/>
  <c r="U6" i="43"/>
  <c r="S5" i="43"/>
  <c r="Y4" i="43"/>
  <c r="W3" i="43"/>
  <c r="X8" i="43"/>
  <c r="V7" i="43"/>
  <c r="T6" i="43"/>
  <c r="X4" i="43"/>
  <c r="V3" i="43"/>
  <c r="W8" i="43"/>
  <c r="U7" i="43"/>
  <c r="S6" i="43"/>
  <c r="Y5" i="43"/>
  <c r="W4" i="43"/>
  <c r="U3" i="43"/>
  <c r="V8" i="43"/>
  <c r="T7" i="43"/>
  <c r="X5" i="43"/>
  <c r="V4" i="43"/>
  <c r="T3" i="43"/>
  <c r="E10" i="43"/>
  <c r="C9" i="43"/>
  <c r="U8" i="42"/>
  <c r="S7" i="42"/>
  <c r="Y6" i="42"/>
  <c r="W5" i="42"/>
  <c r="U4" i="42"/>
  <c r="S3" i="42"/>
  <c r="T8" i="42"/>
  <c r="X6" i="42"/>
  <c r="V5" i="42"/>
  <c r="T4" i="42"/>
  <c r="S8" i="42"/>
  <c r="Y7" i="42"/>
  <c r="W6" i="42"/>
  <c r="U5" i="42"/>
  <c r="S4" i="42"/>
  <c r="Y3" i="42"/>
  <c r="X7" i="42"/>
  <c r="V6" i="42"/>
  <c r="T5" i="42"/>
  <c r="X3" i="42"/>
  <c r="Y8" i="42"/>
  <c r="W7" i="42"/>
  <c r="U6" i="42"/>
  <c r="S5" i="42"/>
  <c r="Y4" i="42"/>
  <c r="W3" i="42"/>
  <c r="V4" i="42"/>
  <c r="T3" i="42"/>
  <c r="X8" i="42"/>
  <c r="V7" i="42"/>
  <c r="T6" i="42"/>
  <c r="X4" i="42"/>
  <c r="V3" i="42"/>
  <c r="W8" i="42"/>
  <c r="U7" i="42"/>
  <c r="S6" i="42"/>
  <c r="Y5" i="42"/>
  <c r="W4" i="42"/>
  <c r="U3" i="42"/>
  <c r="V8" i="42"/>
  <c r="T7" i="42"/>
  <c r="X5" i="42"/>
  <c r="E10" i="42"/>
  <c r="C9" i="42"/>
  <c r="O6" i="41"/>
  <c r="Q8" i="41"/>
  <c r="N7" i="41"/>
  <c r="O4" i="41"/>
  <c r="M8" i="41"/>
  <c r="M5" i="41"/>
  <c r="O7" i="41"/>
  <c r="L6" i="41"/>
  <c r="M3" i="41"/>
  <c r="K7" i="41"/>
  <c r="K4" i="41"/>
  <c r="M6" i="41"/>
  <c r="P4" i="41"/>
  <c r="N8" i="41"/>
  <c r="Q6" i="41"/>
  <c r="P6" i="41"/>
  <c r="Q3" i="41"/>
  <c r="K5" i="41"/>
  <c r="N3" i="41"/>
  <c r="L7" i="41"/>
  <c r="M4" i="41"/>
  <c r="U8" i="41"/>
  <c r="S7" i="41"/>
  <c r="Y6" i="41"/>
  <c r="W5" i="41"/>
  <c r="U4" i="41"/>
  <c r="S3" i="41"/>
  <c r="T8" i="41"/>
  <c r="X6" i="41"/>
  <c r="V5" i="41"/>
  <c r="T4" i="41"/>
  <c r="V4" i="41"/>
  <c r="S8" i="41"/>
  <c r="Y7" i="41"/>
  <c r="W6" i="41"/>
  <c r="U5" i="41"/>
  <c r="S4" i="41"/>
  <c r="Y3" i="41"/>
  <c r="X7" i="41"/>
  <c r="V6" i="41"/>
  <c r="T5" i="41"/>
  <c r="X3" i="41"/>
  <c r="Y8" i="41"/>
  <c r="W7" i="41"/>
  <c r="U6" i="41"/>
  <c r="S5" i="41"/>
  <c r="Y4" i="41"/>
  <c r="W3" i="41"/>
  <c r="X8" i="41"/>
  <c r="V7" i="41"/>
  <c r="T6" i="41"/>
  <c r="X4" i="41"/>
  <c r="V3" i="41"/>
  <c r="T3" i="41"/>
  <c r="W8" i="41"/>
  <c r="U7" i="41"/>
  <c r="S6" i="41"/>
  <c r="Y5" i="41"/>
  <c r="W4" i="41"/>
  <c r="U3" i="41"/>
  <c r="V8" i="41"/>
  <c r="T7" i="41"/>
  <c r="X5" i="41"/>
  <c r="E10" i="41"/>
  <c r="C9" i="41"/>
  <c r="C10" i="40"/>
  <c r="A9" i="40"/>
  <c r="U8" i="40"/>
  <c r="S7" i="40"/>
  <c r="Y6" i="40"/>
  <c r="W5" i="40"/>
  <c r="U4" i="40"/>
  <c r="S3" i="40"/>
  <c r="T8" i="40"/>
  <c r="X6" i="40"/>
  <c r="V5" i="40"/>
  <c r="T4" i="40"/>
  <c r="T3" i="40"/>
  <c r="S8" i="40"/>
  <c r="Y7" i="40"/>
  <c r="W6" i="40"/>
  <c r="U5" i="40"/>
  <c r="S4" i="40"/>
  <c r="Y3" i="40"/>
  <c r="X7" i="40"/>
  <c r="V6" i="40"/>
  <c r="T5" i="40"/>
  <c r="X3" i="40"/>
  <c r="Y8" i="40"/>
  <c r="W7" i="40"/>
  <c r="U6" i="40"/>
  <c r="S5" i="40"/>
  <c r="Y4" i="40"/>
  <c r="W3" i="40"/>
  <c r="X8" i="40"/>
  <c r="V7" i="40"/>
  <c r="T6" i="40"/>
  <c r="X4" i="40"/>
  <c r="V3" i="40"/>
  <c r="W8" i="40"/>
  <c r="U7" i="40"/>
  <c r="S6" i="40"/>
  <c r="Y5" i="40"/>
  <c r="W4" i="40"/>
  <c r="U3" i="40"/>
  <c r="V8" i="40"/>
  <c r="T7" i="40"/>
  <c r="X5" i="40"/>
  <c r="V4" i="40"/>
  <c r="S1" i="1"/>
  <c r="Y2" i="1"/>
  <c r="X2" i="1"/>
  <c r="W2" i="1"/>
  <c r="V2" i="1"/>
  <c r="U2" i="1"/>
  <c r="T2" i="1"/>
  <c r="S2" i="1"/>
  <c r="Q2" i="1"/>
  <c r="P2" i="1"/>
  <c r="O2" i="1"/>
  <c r="N2" i="1"/>
  <c r="M2" i="1"/>
  <c r="L2" i="1"/>
  <c r="K2" i="1"/>
  <c r="A10" i="1"/>
  <c r="A9" i="1" s="1"/>
  <c r="G10" i="50" l="1"/>
  <c r="E9" i="50"/>
  <c r="G10" i="49"/>
  <c r="E9" i="49"/>
  <c r="G10" i="48"/>
  <c r="E9" i="48"/>
  <c r="G10" i="47"/>
  <c r="E9" i="47"/>
  <c r="G10" i="46"/>
  <c r="E9" i="46"/>
  <c r="G10" i="45"/>
  <c r="E9" i="45"/>
  <c r="G10" i="44"/>
  <c r="E9" i="44"/>
  <c r="G10" i="43"/>
  <c r="E9" i="43"/>
  <c r="G10" i="42"/>
  <c r="E9" i="42"/>
  <c r="G10" i="41"/>
  <c r="E9" i="41"/>
  <c r="E10" i="40"/>
  <c r="C9" i="40"/>
  <c r="C10" i="1"/>
  <c r="I10" i="50" l="1"/>
  <c r="G9" i="50"/>
  <c r="I10" i="49"/>
  <c r="G9" i="49"/>
  <c r="I10" i="48"/>
  <c r="G9" i="48"/>
  <c r="I10" i="47"/>
  <c r="G9" i="47"/>
  <c r="I10" i="46"/>
  <c r="G9" i="46"/>
  <c r="I10" i="45"/>
  <c r="G9" i="45"/>
  <c r="I10" i="44"/>
  <c r="G9" i="44"/>
  <c r="I10" i="43"/>
  <c r="G9" i="43"/>
  <c r="I10" i="42"/>
  <c r="G9" i="42"/>
  <c r="I10" i="41"/>
  <c r="G9" i="41"/>
  <c r="G10" i="40"/>
  <c r="E9" i="40"/>
  <c r="E10" i="1"/>
  <c r="C9" i="1"/>
  <c r="I9" i="50" l="1"/>
  <c r="K10" i="50"/>
  <c r="K10" i="49"/>
  <c r="I9" i="49"/>
  <c r="K10" i="48"/>
  <c r="I9" i="48"/>
  <c r="K10" i="47"/>
  <c r="I9" i="47"/>
  <c r="I9" i="46"/>
  <c r="K10" i="46"/>
  <c r="K10" i="45"/>
  <c r="I9" i="45"/>
  <c r="K10" i="44"/>
  <c r="I9" i="44"/>
  <c r="K10" i="43"/>
  <c r="I9" i="43"/>
  <c r="I9" i="42"/>
  <c r="K10" i="42"/>
  <c r="K10" i="41"/>
  <c r="I9" i="41"/>
  <c r="I10" i="40"/>
  <c r="G9" i="40"/>
  <c r="G10" i="1"/>
  <c r="E9" i="1"/>
  <c r="P8" i="1"/>
  <c r="M7" i="1"/>
  <c r="O5" i="1"/>
  <c r="L4" i="1"/>
  <c r="Q3" i="1"/>
  <c r="O8" i="1"/>
  <c r="L7" i="1"/>
  <c r="Q6" i="1"/>
  <c r="N5" i="1"/>
  <c r="P3" i="1"/>
  <c r="N7" i="1"/>
  <c r="P5" i="1"/>
  <c r="K4" i="1"/>
  <c r="N8" i="1"/>
  <c r="K7" i="1"/>
  <c r="P6" i="1"/>
  <c r="M5" i="1"/>
  <c r="O3" i="1"/>
  <c r="M8" i="1"/>
  <c r="O6" i="1"/>
  <c r="L5" i="1"/>
  <c r="Q4" i="1"/>
  <c r="N3" i="1"/>
  <c r="M4" i="1"/>
  <c r="L8" i="1"/>
  <c r="Q7" i="1"/>
  <c r="N6" i="1"/>
  <c r="K5" i="1"/>
  <c r="P4" i="1"/>
  <c r="M3" i="1"/>
  <c r="K6" i="1"/>
  <c r="K8" i="1"/>
  <c r="P7" i="1"/>
  <c r="M6" i="1"/>
  <c r="O4" i="1"/>
  <c r="L3" i="1"/>
  <c r="Q8" i="1"/>
  <c r="O7" i="1"/>
  <c r="L6" i="1"/>
  <c r="Q5" i="1"/>
  <c r="N4" i="1"/>
  <c r="K3" i="1"/>
  <c r="S10" i="50" l="1"/>
  <c r="K9" i="50"/>
  <c r="S10" i="49"/>
  <c r="K9" i="49"/>
  <c r="S10" i="48"/>
  <c r="K9" i="48"/>
  <c r="S10" i="47"/>
  <c r="K9" i="47"/>
  <c r="S10" i="46"/>
  <c r="K9" i="46"/>
  <c r="S10" i="45"/>
  <c r="K9" i="45"/>
  <c r="S10" i="44"/>
  <c r="K9" i="44"/>
  <c r="S10" i="43"/>
  <c r="K9" i="43"/>
  <c r="S10" i="42"/>
  <c r="K9" i="42"/>
  <c r="S10" i="41"/>
  <c r="K9" i="41"/>
  <c r="K10" i="40"/>
  <c r="I9" i="40"/>
  <c r="I10" i="1"/>
  <c r="G9" i="1"/>
  <c r="Y8" i="1"/>
  <c r="V7" i="1"/>
  <c r="S6" i="1"/>
  <c r="X5" i="1"/>
  <c r="U4" i="1"/>
  <c r="U7" i="1"/>
  <c r="T4" i="1"/>
  <c r="Y3" i="1"/>
  <c r="X8" i="1"/>
  <c r="W5" i="1"/>
  <c r="T6" i="1"/>
  <c r="V4" i="1"/>
  <c r="W8" i="1"/>
  <c r="T7" i="1"/>
  <c r="Y6" i="1"/>
  <c r="V5" i="1"/>
  <c r="S4" i="1"/>
  <c r="X3" i="1"/>
  <c r="S7" i="1"/>
  <c r="X6" i="1"/>
  <c r="U5" i="1"/>
  <c r="W3" i="1"/>
  <c r="W7" i="1"/>
  <c r="V8" i="1"/>
  <c r="U8" i="1"/>
  <c r="W6" i="1"/>
  <c r="T5" i="1"/>
  <c r="Y4" i="1"/>
  <c r="V3" i="1"/>
  <c r="U3" i="1"/>
  <c r="T8" i="1"/>
  <c r="Y7" i="1"/>
  <c r="V6" i="1"/>
  <c r="S5" i="1"/>
  <c r="X4" i="1"/>
  <c r="Y5" i="1"/>
  <c r="S3" i="1"/>
  <c r="S8" i="1"/>
  <c r="X7" i="1"/>
  <c r="U6" i="1"/>
  <c r="W4" i="1"/>
  <c r="T3" i="1"/>
  <c r="A16" i="50" l="1"/>
  <c r="C16" i="50" s="1"/>
  <c r="E16" i="50" s="1"/>
  <c r="G16" i="50" s="1"/>
  <c r="I16" i="50" s="1"/>
  <c r="K16" i="50" s="1"/>
  <c r="S16" i="50" s="1"/>
  <c r="A22" i="50" s="1"/>
  <c r="C22" i="50" s="1"/>
  <c r="E22" i="50" s="1"/>
  <c r="G22" i="50" s="1"/>
  <c r="I22" i="50" s="1"/>
  <c r="K22" i="50" s="1"/>
  <c r="S22" i="50" s="1"/>
  <c r="A28" i="50" s="1"/>
  <c r="C28" i="50" s="1"/>
  <c r="E28" i="50" s="1"/>
  <c r="G28" i="50" s="1"/>
  <c r="I28" i="50" s="1"/>
  <c r="K28" i="50" s="1"/>
  <c r="S28" i="50" s="1"/>
  <c r="A34" i="50" s="1"/>
  <c r="C34" i="50" s="1"/>
  <c r="E34" i="50" s="1"/>
  <c r="G34" i="50" s="1"/>
  <c r="I34" i="50" s="1"/>
  <c r="K34" i="50" s="1"/>
  <c r="S34" i="50" s="1"/>
  <c r="A40" i="50" s="1"/>
  <c r="C40" i="50" s="1"/>
  <c r="S9" i="50"/>
  <c r="A16" i="49"/>
  <c r="C16" i="49" s="1"/>
  <c r="E16" i="49" s="1"/>
  <c r="G16" i="49" s="1"/>
  <c r="I16" i="49" s="1"/>
  <c r="K16" i="49" s="1"/>
  <c r="S16" i="49" s="1"/>
  <c r="A22" i="49" s="1"/>
  <c r="C22" i="49" s="1"/>
  <c r="E22" i="49" s="1"/>
  <c r="G22" i="49" s="1"/>
  <c r="I22" i="49" s="1"/>
  <c r="K22" i="49" s="1"/>
  <c r="S22" i="49" s="1"/>
  <c r="A28" i="49" s="1"/>
  <c r="C28" i="49" s="1"/>
  <c r="E28" i="49" s="1"/>
  <c r="G28" i="49" s="1"/>
  <c r="I28" i="49" s="1"/>
  <c r="K28" i="49" s="1"/>
  <c r="S28" i="49" s="1"/>
  <c r="A34" i="49" s="1"/>
  <c r="C34" i="49" s="1"/>
  <c r="E34" i="49" s="1"/>
  <c r="G34" i="49" s="1"/>
  <c r="I34" i="49" s="1"/>
  <c r="K34" i="49" s="1"/>
  <c r="S34" i="49" s="1"/>
  <c r="A40" i="49" s="1"/>
  <c r="C40" i="49" s="1"/>
  <c r="S9" i="49"/>
  <c r="A16" i="48"/>
  <c r="C16" i="48" s="1"/>
  <c r="E16" i="48" s="1"/>
  <c r="G16" i="48" s="1"/>
  <c r="I16" i="48" s="1"/>
  <c r="K16" i="48" s="1"/>
  <c r="S16" i="48" s="1"/>
  <c r="A22" i="48" s="1"/>
  <c r="C22" i="48" s="1"/>
  <c r="E22" i="48" s="1"/>
  <c r="G22" i="48" s="1"/>
  <c r="I22" i="48" s="1"/>
  <c r="K22" i="48" s="1"/>
  <c r="S22" i="48" s="1"/>
  <c r="A28" i="48" s="1"/>
  <c r="C28" i="48" s="1"/>
  <c r="E28" i="48" s="1"/>
  <c r="G28" i="48" s="1"/>
  <c r="I28" i="48" s="1"/>
  <c r="K28" i="48" s="1"/>
  <c r="S28" i="48" s="1"/>
  <c r="A34" i="48" s="1"/>
  <c r="C34" i="48" s="1"/>
  <c r="E34" i="48" s="1"/>
  <c r="G34" i="48" s="1"/>
  <c r="I34" i="48" s="1"/>
  <c r="K34" i="48" s="1"/>
  <c r="S34" i="48" s="1"/>
  <c r="A40" i="48" s="1"/>
  <c r="C40" i="48" s="1"/>
  <c r="S9" i="48"/>
  <c r="A16" i="47"/>
  <c r="C16" i="47" s="1"/>
  <c r="E16" i="47" s="1"/>
  <c r="G16" i="47" s="1"/>
  <c r="I16" i="47" s="1"/>
  <c r="K16" i="47" s="1"/>
  <c r="S16" i="47" s="1"/>
  <c r="A22" i="47" s="1"/>
  <c r="C22" i="47" s="1"/>
  <c r="E22" i="47" s="1"/>
  <c r="G22" i="47" s="1"/>
  <c r="I22" i="47" s="1"/>
  <c r="K22" i="47" s="1"/>
  <c r="S22" i="47" s="1"/>
  <c r="A28" i="47" s="1"/>
  <c r="C28" i="47" s="1"/>
  <c r="E28" i="47" s="1"/>
  <c r="G28" i="47" s="1"/>
  <c r="I28" i="47" s="1"/>
  <c r="K28" i="47" s="1"/>
  <c r="S28" i="47" s="1"/>
  <c r="A34" i="47" s="1"/>
  <c r="C34" i="47" s="1"/>
  <c r="E34" i="47" s="1"/>
  <c r="G34" i="47" s="1"/>
  <c r="I34" i="47" s="1"/>
  <c r="K34" i="47" s="1"/>
  <c r="S34" i="47" s="1"/>
  <c r="A40" i="47" s="1"/>
  <c r="C40" i="47" s="1"/>
  <c r="S9" i="47"/>
  <c r="A16" i="46"/>
  <c r="C16" i="46" s="1"/>
  <c r="E16" i="46" s="1"/>
  <c r="G16" i="46" s="1"/>
  <c r="I16" i="46" s="1"/>
  <c r="K16" i="46" s="1"/>
  <c r="S16" i="46" s="1"/>
  <c r="A22" i="46" s="1"/>
  <c r="C22" i="46" s="1"/>
  <c r="E22" i="46" s="1"/>
  <c r="G22" i="46" s="1"/>
  <c r="I22" i="46" s="1"/>
  <c r="K22" i="46" s="1"/>
  <c r="S22" i="46" s="1"/>
  <c r="A28" i="46" s="1"/>
  <c r="C28" i="46" s="1"/>
  <c r="E28" i="46" s="1"/>
  <c r="G28" i="46" s="1"/>
  <c r="I28" i="46" s="1"/>
  <c r="K28" i="46" s="1"/>
  <c r="S28" i="46" s="1"/>
  <c r="A34" i="46" s="1"/>
  <c r="C34" i="46" s="1"/>
  <c r="E34" i="46" s="1"/>
  <c r="G34" i="46" s="1"/>
  <c r="I34" i="46" s="1"/>
  <c r="K34" i="46" s="1"/>
  <c r="S34" i="46" s="1"/>
  <c r="A40" i="46" s="1"/>
  <c r="C40" i="46" s="1"/>
  <c r="S9" i="46"/>
  <c r="A16" i="45"/>
  <c r="C16" i="45" s="1"/>
  <c r="E16" i="45" s="1"/>
  <c r="G16" i="45" s="1"/>
  <c r="I16" i="45" s="1"/>
  <c r="K16" i="45" s="1"/>
  <c r="S16" i="45" s="1"/>
  <c r="A22" i="45" s="1"/>
  <c r="C22" i="45" s="1"/>
  <c r="E22" i="45" s="1"/>
  <c r="G22" i="45" s="1"/>
  <c r="I22" i="45" s="1"/>
  <c r="K22" i="45" s="1"/>
  <c r="S22" i="45" s="1"/>
  <c r="A28" i="45" s="1"/>
  <c r="C28" i="45" s="1"/>
  <c r="E28" i="45" s="1"/>
  <c r="G28" i="45" s="1"/>
  <c r="I28" i="45" s="1"/>
  <c r="K28" i="45" s="1"/>
  <c r="S28" i="45" s="1"/>
  <c r="A34" i="45" s="1"/>
  <c r="C34" i="45" s="1"/>
  <c r="E34" i="45" s="1"/>
  <c r="G34" i="45" s="1"/>
  <c r="I34" i="45" s="1"/>
  <c r="K34" i="45" s="1"/>
  <c r="S34" i="45" s="1"/>
  <c r="A40" i="45" s="1"/>
  <c r="C40" i="45" s="1"/>
  <c r="S9" i="45"/>
  <c r="A16" i="44"/>
  <c r="C16" i="44" s="1"/>
  <c r="E16" i="44" s="1"/>
  <c r="G16" i="44" s="1"/>
  <c r="I16" i="44" s="1"/>
  <c r="K16" i="44" s="1"/>
  <c r="S16" i="44" s="1"/>
  <c r="A22" i="44" s="1"/>
  <c r="C22" i="44" s="1"/>
  <c r="E22" i="44" s="1"/>
  <c r="G22" i="44" s="1"/>
  <c r="I22" i="44" s="1"/>
  <c r="K22" i="44" s="1"/>
  <c r="S22" i="44" s="1"/>
  <c r="A28" i="44" s="1"/>
  <c r="C28" i="44" s="1"/>
  <c r="E28" i="44" s="1"/>
  <c r="G28" i="44" s="1"/>
  <c r="I28" i="44" s="1"/>
  <c r="K28" i="44" s="1"/>
  <c r="S28" i="44" s="1"/>
  <c r="A34" i="44" s="1"/>
  <c r="C34" i="44" s="1"/>
  <c r="E34" i="44" s="1"/>
  <c r="G34" i="44" s="1"/>
  <c r="I34" i="44" s="1"/>
  <c r="K34" i="44" s="1"/>
  <c r="S34" i="44" s="1"/>
  <c r="A40" i="44" s="1"/>
  <c r="C40" i="44" s="1"/>
  <c r="S9" i="44"/>
  <c r="A16" i="43"/>
  <c r="C16" i="43" s="1"/>
  <c r="E16" i="43" s="1"/>
  <c r="G16" i="43" s="1"/>
  <c r="I16" i="43" s="1"/>
  <c r="K16" i="43" s="1"/>
  <c r="S16" i="43" s="1"/>
  <c r="A22" i="43" s="1"/>
  <c r="C22" i="43" s="1"/>
  <c r="E22" i="43" s="1"/>
  <c r="G22" i="43" s="1"/>
  <c r="I22" i="43" s="1"/>
  <c r="K22" i="43" s="1"/>
  <c r="S22" i="43" s="1"/>
  <c r="A28" i="43" s="1"/>
  <c r="C28" i="43" s="1"/>
  <c r="E28" i="43" s="1"/>
  <c r="G28" i="43" s="1"/>
  <c r="I28" i="43" s="1"/>
  <c r="K28" i="43" s="1"/>
  <c r="S28" i="43" s="1"/>
  <c r="A34" i="43" s="1"/>
  <c r="C34" i="43" s="1"/>
  <c r="E34" i="43" s="1"/>
  <c r="G34" i="43" s="1"/>
  <c r="I34" i="43" s="1"/>
  <c r="K34" i="43" s="1"/>
  <c r="S34" i="43" s="1"/>
  <c r="A40" i="43" s="1"/>
  <c r="C40" i="43" s="1"/>
  <c r="S9" i="43"/>
  <c r="A16" i="42"/>
  <c r="C16" i="42" s="1"/>
  <c r="E16" i="42" s="1"/>
  <c r="G16" i="42" s="1"/>
  <c r="I16" i="42" s="1"/>
  <c r="K16" i="42" s="1"/>
  <c r="S16" i="42" s="1"/>
  <c r="A22" i="42" s="1"/>
  <c r="C22" i="42" s="1"/>
  <c r="E22" i="42" s="1"/>
  <c r="G22" i="42" s="1"/>
  <c r="I22" i="42" s="1"/>
  <c r="K22" i="42" s="1"/>
  <c r="S22" i="42" s="1"/>
  <c r="A28" i="42" s="1"/>
  <c r="C28" i="42" s="1"/>
  <c r="E28" i="42" s="1"/>
  <c r="G28" i="42" s="1"/>
  <c r="I28" i="42" s="1"/>
  <c r="K28" i="42" s="1"/>
  <c r="S28" i="42" s="1"/>
  <c r="A34" i="42" s="1"/>
  <c r="C34" i="42" s="1"/>
  <c r="E34" i="42" s="1"/>
  <c r="G34" i="42" s="1"/>
  <c r="I34" i="42" s="1"/>
  <c r="K34" i="42" s="1"/>
  <c r="S34" i="42" s="1"/>
  <c r="A40" i="42" s="1"/>
  <c r="C40" i="42" s="1"/>
  <c r="S9" i="42"/>
  <c r="A16" i="41"/>
  <c r="C16" i="41" s="1"/>
  <c r="E16" i="41" s="1"/>
  <c r="G16" i="41" s="1"/>
  <c r="I16" i="41" s="1"/>
  <c r="K16" i="41" s="1"/>
  <c r="S16" i="41" s="1"/>
  <c r="A22" i="41" s="1"/>
  <c r="C22" i="41" s="1"/>
  <c r="E22" i="41" s="1"/>
  <c r="G22" i="41" s="1"/>
  <c r="I22" i="41" s="1"/>
  <c r="K22" i="41" s="1"/>
  <c r="S22" i="41" s="1"/>
  <c r="A28" i="41" s="1"/>
  <c r="C28" i="41" s="1"/>
  <c r="E28" i="41" s="1"/>
  <c r="G28" i="41" s="1"/>
  <c r="I28" i="41" s="1"/>
  <c r="K28" i="41" s="1"/>
  <c r="S28" i="41" s="1"/>
  <c r="A34" i="41" s="1"/>
  <c r="C34" i="41" s="1"/>
  <c r="E34" i="41" s="1"/>
  <c r="G34" i="41" s="1"/>
  <c r="I34" i="41" s="1"/>
  <c r="K34" i="41" s="1"/>
  <c r="S34" i="41" s="1"/>
  <c r="A40" i="41" s="1"/>
  <c r="C40" i="41" s="1"/>
  <c r="S9" i="41"/>
  <c r="S10" i="40"/>
  <c r="K9" i="40"/>
  <c r="K10" i="1"/>
  <c r="K9" i="1" s="1"/>
  <c r="I9" i="1"/>
  <c r="A16" i="40" l="1"/>
  <c r="C16" i="40" s="1"/>
  <c r="E16" i="40" s="1"/>
  <c r="G16" i="40" s="1"/>
  <c r="I16" i="40" s="1"/>
  <c r="K16" i="40" s="1"/>
  <c r="S16" i="40" s="1"/>
  <c r="A22" i="40" s="1"/>
  <c r="C22" i="40" s="1"/>
  <c r="E22" i="40" s="1"/>
  <c r="G22" i="40" s="1"/>
  <c r="I22" i="40" s="1"/>
  <c r="K22" i="40" s="1"/>
  <c r="S22" i="40" s="1"/>
  <c r="A28" i="40" s="1"/>
  <c r="C28" i="40" s="1"/>
  <c r="E28" i="40" s="1"/>
  <c r="G28" i="40" s="1"/>
  <c r="I28" i="40" s="1"/>
  <c r="K28" i="40" s="1"/>
  <c r="S28" i="40" s="1"/>
  <c r="A34" i="40" s="1"/>
  <c r="C34" i="40" s="1"/>
  <c r="E34" i="40" s="1"/>
  <c r="G34" i="40" s="1"/>
  <c r="I34" i="40" s="1"/>
  <c r="K34" i="40" s="1"/>
  <c r="S34" i="40" s="1"/>
  <c r="A40" i="40" s="1"/>
  <c r="C40" i="40" s="1"/>
  <c r="S9" i="40"/>
  <c r="S10" i="1"/>
  <c r="S9" i="1" s="1"/>
  <c r="A16" i="1" l="1"/>
  <c r="C16" i="1" s="1"/>
  <c r="E16" i="1" l="1"/>
  <c r="G16" i="1" l="1"/>
  <c r="I16" i="1" s="1"/>
  <c r="K16" i="1" s="1"/>
  <c r="S16" i="1" l="1"/>
  <c r="A22" i="1" l="1"/>
  <c r="C22" i="1" l="1"/>
  <c r="E22" i="1" l="1"/>
  <c r="G22" i="1" l="1"/>
  <c r="I22" i="1" s="1"/>
  <c r="K22" i="1" s="1"/>
  <c r="S22" i="1" l="1"/>
  <c r="A28" i="1" l="1"/>
  <c r="C28" i="1" l="1"/>
  <c r="E28" i="1" l="1"/>
  <c r="G28" i="1" l="1"/>
  <c r="I28" i="1" s="1"/>
  <c r="K28" i="1" s="1"/>
  <c r="S28" i="1" l="1"/>
  <c r="A34" i="1" l="1"/>
  <c r="C34" i="1" l="1"/>
  <c r="E34" i="1" l="1"/>
  <c r="G34" i="1" l="1"/>
  <c r="I34" i="1" s="1"/>
  <c r="K34" i="1" s="1"/>
  <c r="S34" i="1" l="1"/>
  <c r="A40" i="1" s="1"/>
  <c r="C40" i="1" l="1"/>
</calcChain>
</file>

<file path=xl/sharedStrings.xml><?xml version="1.0" encoding="utf-8"?>
<sst xmlns="http://schemas.openxmlformats.org/spreadsheetml/2006/main" count="389" uniqueCount="252">
  <si>
    <t>Notes</t>
  </si>
  <si>
    <t>Year</t>
  </si>
  <si>
    <t>Start Month</t>
  </si>
  <si>
    <t>Start Day of Week</t>
  </si>
  <si>
    <t>https://www.vertex42.com/calendars/</t>
  </si>
  <si>
    <t>Calendar Templates by Vertex42</t>
  </si>
  <si>
    <t>About Vertex42</t>
  </si>
  <si>
    <r>
      <t>Step 1:</t>
    </r>
    <r>
      <rPr>
        <b/>
        <sz val="12"/>
        <color theme="1" tint="0.34998626667073579"/>
        <rFont val="Calibri"/>
        <family val="2"/>
        <scheme val="minor"/>
      </rPr>
      <t xml:space="preserve"> Enter the Year and Start Month</t>
    </r>
  </si>
  <si>
    <r>
      <t>Step 2:</t>
    </r>
    <r>
      <rPr>
        <b/>
        <sz val="12"/>
        <color theme="1" tint="0.34998626667073579"/>
        <rFont val="Calibri"/>
        <family val="2"/>
        <scheme val="minor"/>
      </rPr>
      <t xml:space="preserve"> Choose the Start Day</t>
    </r>
  </si>
  <si>
    <r>
      <t>Step 3:</t>
    </r>
    <r>
      <rPr>
        <b/>
        <sz val="12"/>
        <color theme="1" tint="0.34998626667073579"/>
        <rFont val="Calibri"/>
        <family val="2"/>
        <scheme val="minor"/>
      </rPr>
      <t xml:space="preserve"> Customize the Theme Colors / Fonts</t>
    </r>
  </si>
  <si>
    <r>
      <t>Step 4:</t>
    </r>
    <r>
      <rPr>
        <b/>
        <sz val="12"/>
        <color theme="1" tint="0.34998626667073579"/>
        <rFont val="Calibri"/>
        <family val="2"/>
        <scheme val="minor"/>
      </rPr>
      <t xml:space="preserve"> Print to Paper or PDF</t>
    </r>
  </si>
  <si>
    <t>Go to Page Layout &gt; Themes to choose</t>
  </si>
  <si>
    <t>different colors and fonts.</t>
  </si>
  <si>
    <t>Print the entire workbook, or print</t>
  </si>
  <si>
    <t>only the selected worksheets.</t>
  </si>
  <si>
    <t>About This Template</t>
  </si>
  <si>
    <t>Vertex42.com provides over 300 professionally designed spreadsheet templates for business, home, and education - most of which are free to download. Their collection includes a variety of calendars, planners, and schedules as well as personal finance spreadsheets for budgeting, debt reduction, and loan amortization.</t>
  </si>
  <si>
    <t>Businesses will find invoices, time sheets, inventory trackers, financial statements, and project planning templates. Teachers and students will find resources such as class schedules, grade books, and attendance sheets. Organize your family life with meal planners, checklists, and exercise logs. Each template is thoroughly researched, refined, and improved over time through feedback from thousands of users.</t>
  </si>
  <si>
    <t>CALENDAR TEMPLATES by Vertex42.com</t>
  </si>
  <si>
    <t>More Calendar Templates</t>
  </si>
  <si>
    <t>Visit Vertex42.com to download a variety of different calendar templates.</t>
  </si>
  <si>
    <t>Create and print a 12-month calendar for your family, business, or school using this template provided by Vertex42.com. Enter the year and start month, then choose to begin each week on Sunday or Monday. Small previous and next month calendars at the top of the page provide a useful reference. Share and edit collaboratively or print a calendar for your wall, desk, fridge, or planner. Works for 2018, 2019, 2010, and beyond.</t>
  </si>
  <si>
    <t>School Begins</t>
  </si>
  <si>
    <t xml:space="preserve">Golf-Boys @ </t>
  </si>
  <si>
    <t>Crosswinds</t>
  </si>
  <si>
    <t>Volleyball Scrimmage @</t>
  </si>
  <si>
    <t>South Warren</t>
  </si>
  <si>
    <t>Football vs. Adair Co. @</t>
  </si>
  <si>
    <t>Golf-Boys @</t>
  </si>
  <si>
    <t>Volleyball-Westmoreland</t>
  </si>
  <si>
    <t>Golf-Girls @ Glasgow Inv.</t>
  </si>
  <si>
    <t>Golf-Boys @ Monroe Inv.</t>
  </si>
  <si>
    <t>Golf-Girls @ Monroe inv.</t>
  </si>
  <si>
    <t>Volleyball @ F-Simpson</t>
  </si>
  <si>
    <t>Golf @ Logan County</t>
  </si>
  <si>
    <t>Volleyball @ Clinton Co.</t>
  </si>
  <si>
    <t>Golf @ Monroe Co.</t>
  </si>
  <si>
    <t>Volleyball-Warren East</t>
  </si>
  <si>
    <t>Golf-Warren East</t>
  </si>
  <si>
    <t>Volleyball @ Edmonson Co.</t>
  </si>
  <si>
    <t>Golf-Boys @ Edmonson Co.</t>
  </si>
  <si>
    <t>Volleyball @ Summer Slam</t>
  </si>
  <si>
    <t>Tournament-Apollo</t>
  </si>
  <si>
    <t>Golf-Boys @ Glasgow</t>
  </si>
  <si>
    <t>Volleyball-Warren Central</t>
  </si>
  <si>
    <t>Golf-Tri-Meet</t>
  </si>
  <si>
    <t>Volleyball @ Monroe Co.</t>
  </si>
  <si>
    <t>Volleyball @ Barren Co.</t>
  </si>
  <si>
    <t>Football @ Barren Co.</t>
  </si>
  <si>
    <t>Franklin Shootout</t>
  </si>
  <si>
    <t>Soccer @ Russellville</t>
  </si>
  <si>
    <t>Volleyball @ Glasgow</t>
  </si>
  <si>
    <t>Golf-Girls @ Bowling Green</t>
  </si>
  <si>
    <t>Football-Greenwood</t>
  </si>
  <si>
    <t>ACS Hall of Fame Induction</t>
  </si>
  <si>
    <t>Soccer @ Barren Co.</t>
  </si>
  <si>
    <t>Patriot Gym</t>
  </si>
  <si>
    <t>Meet the Patriots</t>
  </si>
  <si>
    <t>Distinquished Young Woman</t>
  </si>
  <si>
    <t>Football JV-South Warren</t>
  </si>
  <si>
    <t>Campbellsville University</t>
  </si>
  <si>
    <t>No School</t>
  </si>
  <si>
    <t>Golf-Boys @ Warren East</t>
  </si>
  <si>
    <t>Golf-Girls @ Warrren East</t>
  </si>
  <si>
    <t>Volleyball-Franklin-Simpson</t>
  </si>
  <si>
    <t>Volleyball-Edmonson Co.</t>
  </si>
  <si>
    <t>Golf Boys-Monroe Co.</t>
  </si>
  <si>
    <t>Golf Girls Monroe Co.</t>
  </si>
  <si>
    <t>Football @ Glasgow</t>
  </si>
  <si>
    <t>Golf Boys@ BGIT</t>
  </si>
  <si>
    <t>Golf-District Tournament @</t>
  </si>
  <si>
    <t>Hidden Hills-Tompkinsville</t>
  </si>
  <si>
    <t>Football JV-Franklin Simp.</t>
  </si>
  <si>
    <t>Golf Boys-Edmonson Co.</t>
  </si>
  <si>
    <t>Golf Boys-Glasgow</t>
  </si>
  <si>
    <t>Golf Girls @ Warren East</t>
  </si>
  <si>
    <t>Volleyball-Barren Co.</t>
  </si>
  <si>
    <t>Football FR @ Barren Co.</t>
  </si>
  <si>
    <t>Soccer JV @ Glasgow</t>
  </si>
  <si>
    <t>Football vs. Pulaski Co. @</t>
  </si>
  <si>
    <t>Lindsey Wilson</t>
  </si>
  <si>
    <t>Glasgow Invitational</t>
  </si>
  <si>
    <t>Volleyball-Clinton Co.</t>
  </si>
  <si>
    <t>Soccer JV @ Monroe Co.</t>
  </si>
  <si>
    <t>(at Gamaliel Elementary)</t>
  </si>
  <si>
    <t>Football JV-Westmoreland</t>
  </si>
  <si>
    <t>Volleyball @ Warren East</t>
  </si>
  <si>
    <t>Volleyball-Glasgow</t>
  </si>
  <si>
    <t>Homecoming</t>
  </si>
  <si>
    <t>Football-Grayson Co.</t>
  </si>
  <si>
    <t xml:space="preserve">Golf Girls-Region </t>
  </si>
  <si>
    <t>Tournament @ Hidden Hills</t>
  </si>
  <si>
    <t>Volleyball @ Warren Central</t>
  </si>
  <si>
    <t>Football JV-Bowling Green</t>
  </si>
  <si>
    <t>Boys Golf-Region</t>
  </si>
  <si>
    <t xml:space="preserve">Volleyball-Monroe Co. </t>
  </si>
  <si>
    <t>Soccer JV @ Russellville</t>
  </si>
  <si>
    <t>Football FR @ Greenwood</t>
  </si>
  <si>
    <t>Football @ Franklin-Simp.</t>
  </si>
  <si>
    <t>Sports/Activities</t>
  </si>
  <si>
    <t>Schedule</t>
  </si>
  <si>
    <t>Old Brige Tournament</t>
  </si>
  <si>
    <t>Soccer JV @ Logan Co.</t>
  </si>
  <si>
    <t>Volleyball @ North Hardin</t>
  </si>
  <si>
    <t>Volleyball vs. Bowling</t>
  </si>
  <si>
    <t>Green @ North Hardin</t>
  </si>
  <si>
    <t>Volleyball</t>
  </si>
  <si>
    <t>Volleyball-District</t>
  </si>
  <si>
    <t>Football JV-Greenwood</t>
  </si>
  <si>
    <t>Football FR @ South Warren</t>
  </si>
  <si>
    <t>Football-Warren East</t>
  </si>
  <si>
    <t>Football JV @ Glasgow</t>
  </si>
  <si>
    <t xml:space="preserve">Football FR-Portland </t>
  </si>
  <si>
    <t>Football-Warren Central</t>
  </si>
  <si>
    <t>Senior Night</t>
  </si>
  <si>
    <t>Football JV @ Portland</t>
  </si>
  <si>
    <t>Football FR @</t>
  </si>
  <si>
    <t>Bowling Green</t>
  </si>
  <si>
    <t xml:space="preserve">Football @ Monroe Co. </t>
  </si>
  <si>
    <t>Opponent/Site TBD</t>
  </si>
  <si>
    <t xml:space="preserve">Basketball G/B </t>
  </si>
  <si>
    <t>Basketball JV/V Boys</t>
  </si>
  <si>
    <t>Russellville</t>
  </si>
  <si>
    <t>Basketball G/B</t>
  </si>
  <si>
    <t>Greenwood</t>
  </si>
  <si>
    <t>Basketball G/B @</t>
  </si>
  <si>
    <t>Cumberland Co.</t>
  </si>
  <si>
    <t>Warren East</t>
  </si>
  <si>
    <t xml:space="preserve">Barren Co. </t>
  </si>
  <si>
    <t>Franklin-Simpson</t>
  </si>
  <si>
    <t>Basketball JV/V Boys @</t>
  </si>
  <si>
    <t>Todd Central</t>
  </si>
  <si>
    <t>Regional Tournament</t>
  </si>
  <si>
    <t>Girls Golf-State Tourn.</t>
  </si>
  <si>
    <t xml:space="preserve">Girls Golf-State Tourn. </t>
  </si>
  <si>
    <t>Boys Golf-State Tourn.</t>
  </si>
  <si>
    <t>Volleyball-State Tourn.</t>
  </si>
  <si>
    <t>Football-Playoffs Round 1</t>
  </si>
  <si>
    <t>Football-Playoff Round 2</t>
  </si>
  <si>
    <t>Football-Playoff Round 3</t>
  </si>
  <si>
    <t>Football-Playoffs Semifinals</t>
  </si>
  <si>
    <t>Football-State Finals @</t>
  </si>
  <si>
    <t>Kroger Field-Lexington</t>
  </si>
  <si>
    <t>Basketball Practice Starts</t>
  </si>
  <si>
    <t>Tournament @</t>
  </si>
  <si>
    <t>Franklin Country Club</t>
  </si>
  <si>
    <t>Subject to Updates</t>
  </si>
  <si>
    <t xml:space="preserve">Red Denotes </t>
  </si>
  <si>
    <t>Home Events</t>
  </si>
  <si>
    <t>Cross Country State @</t>
  </si>
  <si>
    <t>Kentucky Horse Park</t>
  </si>
  <si>
    <t>No School for Students</t>
  </si>
  <si>
    <t>ACS Parent-Teacher Conf.</t>
  </si>
  <si>
    <t>Basketball F/JV Boys</t>
  </si>
  <si>
    <t>Barren County</t>
  </si>
  <si>
    <t>Basketball F/JV Boys-</t>
  </si>
  <si>
    <t>Cross Country @ Region</t>
  </si>
  <si>
    <t xml:space="preserve">Volleyball State Tourn. </t>
  </si>
  <si>
    <t>Semifinals-Lexington Area</t>
  </si>
  <si>
    <t>KMEA Finals-Kroger Field</t>
  </si>
  <si>
    <r>
      <t xml:space="preserve">  </t>
    </r>
    <r>
      <rPr>
        <sz val="8"/>
        <rFont val="Calibri"/>
        <family val="2"/>
      </rPr>
      <t xml:space="preserve">●   </t>
    </r>
    <r>
      <rPr>
        <sz val="8"/>
        <rFont val="Calibri"/>
        <family val="2"/>
        <scheme val="minor"/>
      </rPr>
      <t xml:space="preserve">Volleyball matches start at 5:30 p.m. unless otherwise noted.  </t>
    </r>
  </si>
  <si>
    <r>
      <t xml:space="preserve">  </t>
    </r>
    <r>
      <rPr>
        <sz val="8"/>
        <rFont val="Calibri"/>
        <family val="2"/>
      </rPr>
      <t xml:space="preserve">●   </t>
    </r>
    <r>
      <rPr>
        <sz val="8"/>
        <rFont val="Calibri"/>
        <family val="2"/>
        <scheme val="minor"/>
      </rPr>
      <t>Football varsity games begin at 7 p.m. with exception of Bowl Game</t>
    </r>
  </si>
  <si>
    <r>
      <t xml:space="preserve">  </t>
    </r>
    <r>
      <rPr>
        <sz val="8"/>
        <rFont val="Calibri"/>
        <family val="2"/>
      </rPr>
      <t xml:space="preserve">●   </t>
    </r>
    <r>
      <rPr>
        <sz val="8"/>
        <rFont val="Calibri"/>
        <family val="2"/>
        <scheme val="minor"/>
      </rPr>
      <t>JV and Freshman footnall games start at 6 p.m. unless noted.</t>
    </r>
  </si>
  <si>
    <r>
      <t xml:space="preserve">  </t>
    </r>
    <r>
      <rPr>
        <sz val="8"/>
        <rFont val="Calibri"/>
        <family val="2"/>
      </rPr>
      <t xml:space="preserve">●   </t>
    </r>
    <r>
      <rPr>
        <sz val="8"/>
        <rFont val="Calibri"/>
        <family val="2"/>
        <scheme val="minor"/>
      </rPr>
      <t>Golf weekday matches will begin at 4:30 p.m. in most cases.</t>
    </r>
  </si>
  <si>
    <t>Notes:</t>
  </si>
  <si>
    <t xml:space="preserve">  ●   Volleyball matches start at 5:30 p.m. in most cases.</t>
  </si>
  <si>
    <t xml:space="preserve">  ●   Football varsity games begin at 7 p.m. </t>
  </si>
  <si>
    <t xml:space="preserve">  ●   JV and Freshman footnall games start at 6 p.m. in most cases.</t>
  </si>
  <si>
    <t xml:space="preserve">  ●   Golf weekday matches start at 4:30 p.m. in most cases.</t>
  </si>
  <si>
    <t xml:space="preserve">  ●   Volleyball District Tournament Location to be announced.</t>
  </si>
  <si>
    <t xml:space="preserve">  ●   Printable updated schedules avaiable on-line as ACS athletic webpage.</t>
  </si>
  <si>
    <t>●   Basketball FR/JV games start at 6 p.m. unless otherwise noted.</t>
  </si>
  <si>
    <t>●   Basketball G/B and JV/V games start at 6 p.m. unless otherwise noted.</t>
  </si>
  <si>
    <t xml:space="preserve">Volleyball-District </t>
  </si>
  <si>
    <t>Tournament @ Monroe Co.</t>
  </si>
  <si>
    <t>Practice</t>
  </si>
  <si>
    <t>First Round</t>
  </si>
  <si>
    <t>Final Round</t>
  </si>
  <si>
    <t xml:space="preserve">  ●   Football playoff game time to be announced.</t>
  </si>
  <si>
    <t>Cross Country @</t>
  </si>
  <si>
    <t xml:space="preserve">Warren East Twilight Run </t>
  </si>
  <si>
    <t>Red Boiling @ Westmoreland</t>
  </si>
  <si>
    <t>Cross County @ Barren Co.</t>
  </si>
  <si>
    <t xml:space="preserve">Cross Country @ </t>
  </si>
  <si>
    <t>Wildcat Wilderness Run</t>
  </si>
  <si>
    <t xml:space="preserve">Cross Country @ Barren Co. </t>
  </si>
  <si>
    <t>Cross Country @ Barren Co.</t>
  </si>
  <si>
    <t xml:space="preserve"> ●   Cross Country meet start times will vary. </t>
  </si>
  <si>
    <t>Football JV-Warren East</t>
  </si>
  <si>
    <t>Academic Team @ Hart Co.</t>
  </si>
  <si>
    <t>Academic @ Monroe Co</t>
  </si>
  <si>
    <t>Academic Team-Barren Co.</t>
  </si>
  <si>
    <t>Academic @ Grayson Co.</t>
  </si>
  <si>
    <t>Academic-Warren East</t>
  </si>
  <si>
    <t>Academic Team in</t>
  </si>
  <si>
    <t>Round Robin Event @</t>
  </si>
  <si>
    <t>To Be Determinded Site</t>
  </si>
  <si>
    <t xml:space="preserve">Academic Team @ </t>
  </si>
  <si>
    <t xml:space="preserve">Tournament at </t>
  </si>
  <si>
    <t xml:space="preserve">Cross Country @ Purple </t>
  </si>
  <si>
    <t>Striders Run-Keralakes Park</t>
  </si>
  <si>
    <t>Band @ South Central</t>
  </si>
  <si>
    <t>Kentucky Classic-Glasgow</t>
  </si>
  <si>
    <t xml:space="preserve">Volleyball JV Tourn. @ LaRue </t>
  </si>
  <si>
    <t>Invitational</t>
  </si>
  <si>
    <t>Band-Patriot Marching</t>
  </si>
  <si>
    <t>Invitational @ ACS</t>
  </si>
  <si>
    <t>Band @ Nelson County</t>
  </si>
  <si>
    <t xml:space="preserve">Band @ Warren East </t>
  </si>
  <si>
    <t>Raider Invitational</t>
  </si>
  <si>
    <t>Band @ Barren County</t>
  </si>
  <si>
    <t>at Warren Central</t>
  </si>
  <si>
    <t>West Region Quarterfinals</t>
  </si>
  <si>
    <t>Mid-States Band</t>
  </si>
  <si>
    <t>2A Championships</t>
  </si>
  <si>
    <t>in Maimasburg Ohio</t>
  </si>
  <si>
    <t>Band @ KMEA 3A</t>
  </si>
  <si>
    <t xml:space="preserve">Band @ KMEA 3A State </t>
  </si>
  <si>
    <t xml:space="preserve">  ●   Cross Country meet/Band competition start times will vary. </t>
  </si>
  <si>
    <t xml:space="preserve"> ●   Cross Country meets/Band competition start times will vary. </t>
  </si>
  <si>
    <t>Barren Co. Soccer Complex</t>
  </si>
  <si>
    <t>Soccer JV vs. Glasgow @</t>
  </si>
  <si>
    <t>Soccer JV vs. Monroe Co. @</t>
  </si>
  <si>
    <t>Scottie Classic-BCSC</t>
  </si>
  <si>
    <t>Gatorland Run-Phil Moore</t>
  </si>
  <si>
    <t>Soccer JV @ Scottie Classic</t>
  </si>
  <si>
    <t>Volleyball-Metcalfe Co.</t>
  </si>
  <si>
    <t>Golf-Boys @ Franklin-Simpson</t>
  </si>
  <si>
    <t>FB-FR/SO vs. South Warren</t>
  </si>
  <si>
    <t>FB FR/SO @ Frank-Simpson</t>
  </si>
  <si>
    <t xml:space="preserve">Volleyball vs. </t>
  </si>
  <si>
    <t>See You at the Pole</t>
  </si>
  <si>
    <t>Pink Out Game</t>
  </si>
  <si>
    <t>Golf-Girls @ Frankln-Simp.</t>
  </si>
  <si>
    <t>Golf-Boys Tri-Match</t>
  </si>
  <si>
    <t xml:space="preserve">Red Denotes Home Activities </t>
  </si>
  <si>
    <t>JROTC Raider Event</t>
  </si>
  <si>
    <t>JROTC Raider @ Fairview</t>
  </si>
  <si>
    <t>JROTC Raider @ Logan Co.</t>
  </si>
  <si>
    <t>JROTC Raider @ Ohio County</t>
  </si>
  <si>
    <t>JROTC @ BG Orienteering</t>
  </si>
  <si>
    <t>JROTC Raider @ Graves Co.</t>
  </si>
  <si>
    <t xml:space="preserve">JROTC-Veterans Day </t>
  </si>
  <si>
    <t>JROTC in Christmas Parade</t>
  </si>
  <si>
    <t>Basketball Boys vs. Sayre</t>
  </si>
  <si>
    <t>Basketball-Girls Nelson Co.</t>
  </si>
  <si>
    <t>Basketball-Girls Logan Co.</t>
  </si>
  <si>
    <t>Basketball Girls Holmes</t>
  </si>
  <si>
    <t>Basketball Boys TBD</t>
  </si>
  <si>
    <t>Basketball Girls Warren Cent.</t>
  </si>
  <si>
    <t>Golf-Girls Franklin-Simpson</t>
  </si>
  <si>
    <t>Pack the Stands Night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</si>
</sst>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d"/>
    <numFmt numFmtId="165" formatCode="mmmm\ \'yy"/>
    <numFmt numFmtId="166" formatCode="mmmm\ yyyy"/>
    <numFmt numFmtId="167" formatCode="dddd"/>
  </numFmts>
  <fonts count="46" x14ac:knownFonts="1">
    <font>
      <sz val="10"/>
      <name val="Arial"/>
      <family val="2"/>
    </font>
    <font>
      <sz val="11"/>
      <color theme="1"/>
      <name val="Calibri"/>
      <family val="2"/>
      <scheme val="minor"/>
    </font>
    <font>
      <sz val="8"/>
      <name val="Arial"/>
      <family val="2"/>
    </font>
    <font>
      <sz val="7"/>
      <name val="Arial"/>
      <family val="2"/>
    </font>
    <font>
      <b/>
      <sz val="14"/>
      <name val="Calibri"/>
      <family val="2"/>
      <scheme val="minor"/>
    </font>
    <font>
      <sz val="8"/>
      <color theme="4" tint="-0.249977111117893"/>
      <name val="Calibri"/>
      <family val="2"/>
      <scheme val="minor"/>
    </font>
    <font>
      <sz val="8"/>
      <name val="Calibri"/>
      <family val="2"/>
      <scheme val="minor"/>
    </font>
    <font>
      <sz val="11"/>
      <color theme="1" tint="0.34998626667073579"/>
      <name val="Calibri"/>
      <family val="2"/>
      <scheme val="minor"/>
    </font>
    <font>
      <u/>
      <sz val="10"/>
      <color indexed="12"/>
      <name val="Arial"/>
      <family val="2"/>
    </font>
    <font>
      <sz val="10"/>
      <color theme="1" tint="0.499984740745262"/>
      <name val="Calibri"/>
      <family val="2"/>
      <scheme val="minor"/>
    </font>
    <font>
      <sz val="8"/>
      <color theme="1" tint="0.499984740745262"/>
      <name val="Calibri"/>
      <family val="2"/>
      <scheme val="minor"/>
    </font>
    <font>
      <sz val="10"/>
      <name val="Arial"/>
      <family val="2"/>
    </font>
    <font>
      <sz val="10"/>
      <name val="Calibri"/>
      <family val="2"/>
      <scheme val="minor"/>
    </font>
    <font>
      <b/>
      <sz val="48"/>
      <color theme="4" tint="-0.249977111117893"/>
      <name val="Calibri"/>
      <family val="2"/>
      <scheme val="major"/>
    </font>
    <font>
      <b/>
      <sz val="16"/>
      <color theme="0"/>
      <name val="Calibri"/>
      <family val="2"/>
      <scheme val="major"/>
    </font>
    <font>
      <b/>
      <sz val="11"/>
      <color theme="4" tint="-0.499984740745262"/>
      <name val="Calibri"/>
      <family val="2"/>
      <scheme val="major"/>
    </font>
    <font>
      <b/>
      <sz val="9"/>
      <color theme="4"/>
      <name val="Calibri"/>
      <family val="2"/>
      <scheme val="minor"/>
    </font>
    <font>
      <sz val="9"/>
      <name val="Calibri"/>
      <family val="1"/>
      <scheme val="minor"/>
    </font>
    <font>
      <sz val="9"/>
      <name val="Arial"/>
      <family val="2"/>
    </font>
    <font>
      <sz val="9"/>
      <color indexed="60"/>
      <name val="Century Gothic"/>
      <family val="2"/>
    </font>
    <font>
      <b/>
      <sz val="12"/>
      <color theme="1" tint="0.499984740745262"/>
      <name val="Calibri"/>
      <family val="2"/>
      <scheme val="minor"/>
    </font>
    <font>
      <b/>
      <sz val="9"/>
      <color theme="4" tint="-0.249977111117893"/>
      <name val="Calibri"/>
      <family val="2"/>
      <scheme val="major"/>
    </font>
    <font>
      <u/>
      <sz val="11"/>
      <color theme="1" tint="0.499984740745262"/>
      <name val="Calibri"/>
      <family val="2"/>
      <scheme val="minor"/>
    </font>
    <font>
      <sz val="10"/>
      <color theme="0" tint="-0.34998626667073579"/>
      <name val="Arial"/>
      <family val="2"/>
    </font>
    <font>
      <b/>
      <sz val="12"/>
      <color theme="4" tint="-0.249977111117893"/>
      <name val="Calibri"/>
      <family val="2"/>
      <scheme val="minor"/>
    </font>
    <font>
      <b/>
      <sz val="12"/>
      <color theme="1" tint="0.34998626667073579"/>
      <name val="Calibri"/>
      <family val="2"/>
      <scheme val="minor"/>
    </font>
    <font>
      <b/>
      <sz val="10"/>
      <color theme="0"/>
      <name val="Calibri"/>
      <family val="2"/>
      <scheme val="minor"/>
    </font>
    <font>
      <b/>
      <sz val="10"/>
      <name val="Calibri"/>
      <family val="2"/>
      <scheme val="minor"/>
    </font>
    <font>
      <sz val="10"/>
      <color theme="1" tint="0.249977111117893"/>
      <name val="Calibri"/>
      <family val="2"/>
      <scheme val="minor"/>
    </font>
    <font>
      <sz val="11"/>
      <color theme="1" tint="0.499984740745262"/>
      <name val="Calibri"/>
      <family val="2"/>
      <scheme val="minor"/>
    </font>
    <font>
      <b/>
      <sz val="16"/>
      <color theme="4" tint="-0.249977111117893"/>
      <name val="Calibri"/>
      <family val="2"/>
      <scheme val="major"/>
    </font>
    <font>
      <sz val="20"/>
      <name val="Calibri"/>
      <family val="2"/>
      <scheme val="major"/>
    </font>
    <font>
      <sz val="11"/>
      <color rgb="FF1D2129"/>
      <name val="Calibri"/>
      <family val="2"/>
      <scheme val="minor"/>
    </font>
    <font>
      <u/>
      <sz val="11"/>
      <color indexed="12"/>
      <name val="Arial"/>
      <family val="2"/>
    </font>
    <font>
      <sz val="8"/>
      <color rgb="FFFF0000"/>
      <name val="Calibri"/>
      <family val="2"/>
      <scheme val="minor"/>
    </font>
    <font>
      <sz val="8"/>
      <name val="Calibri"/>
      <family val="2"/>
      <scheme val="major"/>
    </font>
    <font>
      <b/>
      <sz val="8"/>
      <color rgb="FFFF0000"/>
      <name val="Calibri"/>
      <family val="2"/>
      <scheme val="major"/>
    </font>
    <font>
      <sz val="8"/>
      <color theme="3"/>
      <name val="Calibri"/>
      <family val="2"/>
      <scheme val="minor"/>
    </font>
    <font>
      <b/>
      <sz val="8"/>
      <color rgb="FFFF0000"/>
      <name val="Calibri"/>
      <family val="2"/>
      <scheme val="minor"/>
    </font>
    <font>
      <b/>
      <sz val="11"/>
      <color theme="1" tint="0.34998626667073579"/>
      <name val="Calibri"/>
      <family val="2"/>
      <scheme val="minor"/>
    </font>
    <font>
      <b/>
      <sz val="8"/>
      <color theme="8" tint="-0.249977111117893"/>
      <name val="Calibri"/>
      <family val="2"/>
      <scheme val="minor"/>
    </font>
    <font>
      <sz val="8"/>
      <name val="Calibri"/>
      <family val="2"/>
    </font>
    <font>
      <b/>
      <sz val="8"/>
      <color rgb="FF0070C0"/>
      <name val="Calibri"/>
      <family val="2"/>
      <scheme val="minor"/>
    </font>
    <font>
      <sz val="8"/>
      <color rgb="FF0070C0"/>
      <name val="Calibri"/>
      <family val="2"/>
      <scheme val="minor"/>
    </font>
    <font>
      <sz val="7"/>
      <name val="Calibri"/>
      <family val="2"/>
      <scheme val="minor"/>
    </font>
    <font>
      <b/>
      <sz val="8"/>
      <color rgb="FFFB57D8"/>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theme="4" tint="0.59999389629810485"/>
        <bgColor indexed="64"/>
      </patternFill>
    </fill>
  </fills>
  <borders count="14">
    <border>
      <left/>
      <right/>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style="thin">
        <color theme="4" tint="-0.24994659260841701"/>
      </left>
      <right/>
      <top style="thin">
        <color theme="4" tint="-0.24994659260841701"/>
      </top>
      <bottom style="thin">
        <color theme="0" tint="-0.499984740745262"/>
      </bottom>
      <diagonal/>
    </border>
    <border>
      <left/>
      <right/>
      <top style="thin">
        <color theme="4" tint="-0.24994659260841701"/>
      </top>
      <bottom style="thin">
        <color theme="0" tint="-0.499984740745262"/>
      </bottom>
      <diagonal/>
    </border>
    <border>
      <left/>
      <right style="thin">
        <color theme="4" tint="-0.24994659260841701"/>
      </right>
      <top style="thin">
        <color theme="4" tint="-0.24994659260841701"/>
      </top>
      <bottom style="thin">
        <color theme="0" tint="-0.499984740745262"/>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s>
  <cellStyleXfs count="4">
    <xf numFmtId="0" fontId="0" fillId="0" borderId="0"/>
    <xf numFmtId="0" fontId="8" fillId="0" borderId="0" applyNumberFormat="0" applyFill="0" applyBorder="0" applyAlignment="0" applyProtection="0">
      <alignment vertical="top"/>
      <protection locked="0"/>
    </xf>
    <xf numFmtId="43" fontId="11" fillId="0" borderId="0" applyFont="0" applyFill="0" applyBorder="0" applyAlignment="0" applyProtection="0"/>
    <xf numFmtId="0" fontId="1" fillId="0" borderId="0"/>
  </cellStyleXfs>
  <cellXfs count="132">
    <xf numFmtId="0" fontId="0" fillId="0" borderId="0" xfId="0"/>
    <xf numFmtId="0" fontId="0" fillId="0" borderId="0" xfId="0" applyAlignment="1">
      <alignment vertical="center"/>
    </xf>
    <xf numFmtId="0" fontId="2" fillId="0" borderId="0" xfId="0" applyFont="1" applyAlignment="1">
      <alignment vertical="center"/>
    </xf>
    <xf numFmtId="0" fontId="2" fillId="0" borderId="0" xfId="0" applyFont="1" applyBorder="1"/>
    <xf numFmtId="0" fontId="2" fillId="0" borderId="0" xfId="0" applyFont="1"/>
    <xf numFmtId="0" fontId="3" fillId="0" borderId="0" xfId="0" applyFont="1" applyBorder="1"/>
    <xf numFmtId="0" fontId="3" fillId="0" borderId="0" xfId="0" applyFont="1"/>
    <xf numFmtId="0" fontId="3" fillId="0" borderId="0" xfId="0" applyFont="1" applyAlignment="1">
      <alignment vertical="center"/>
    </xf>
    <xf numFmtId="0" fontId="6" fillId="0" borderId="0" xfId="0" applyFont="1" applyFill="1" applyBorder="1" applyAlignment="1">
      <alignment vertical="center"/>
    </xf>
    <xf numFmtId="0" fontId="0" fillId="0" borderId="0" xfId="0" applyFont="1"/>
    <xf numFmtId="0" fontId="0" fillId="0" borderId="0" xfId="0" applyFont="1" applyAlignment="1">
      <alignment vertical="center"/>
    </xf>
    <xf numFmtId="0" fontId="10" fillId="0" borderId="4" xfId="0" applyFont="1" applyFill="1" applyBorder="1" applyAlignment="1">
      <alignment vertical="center"/>
    </xf>
    <xf numFmtId="0" fontId="0" fillId="0" borderId="4" xfId="0" applyFill="1" applyBorder="1"/>
    <xf numFmtId="0" fontId="9" fillId="0" borderId="2" xfId="0" applyFont="1" applyFill="1" applyBorder="1" applyAlignment="1"/>
    <xf numFmtId="0" fontId="12" fillId="0" borderId="0" xfId="0" applyFont="1"/>
    <xf numFmtId="0" fontId="12" fillId="0" borderId="0" xfId="0" applyFont="1" applyBorder="1"/>
    <xf numFmtId="166" fontId="13" fillId="0" borderId="0" xfId="0" applyNumberFormat="1" applyFont="1" applyFill="1" applyBorder="1" applyAlignment="1">
      <alignment horizontal="left" vertical="top"/>
    </xf>
    <xf numFmtId="166" fontId="13" fillId="0" borderId="0" xfId="0" applyNumberFormat="1" applyFont="1" applyFill="1" applyBorder="1" applyAlignment="1">
      <alignment horizontal="left" vertical="top"/>
    </xf>
    <xf numFmtId="164" fontId="4" fillId="0" borderId="1" xfId="0" applyNumberFormat="1" applyFont="1" applyFill="1" applyBorder="1" applyAlignment="1">
      <alignment horizontal="center" vertical="center" shrinkToFit="1"/>
    </xf>
    <xf numFmtId="0" fontId="5" fillId="0" borderId="2" xfId="0" applyNumberFormat="1" applyFont="1" applyFill="1" applyBorder="1" applyAlignment="1">
      <alignment horizontal="left" vertical="center" shrinkToFit="1"/>
    </xf>
    <xf numFmtId="164" fontId="4" fillId="3" borderId="1" xfId="0" applyNumberFormat="1" applyFont="1" applyFill="1" applyBorder="1" applyAlignment="1">
      <alignment horizontal="center" vertical="center" shrinkToFit="1"/>
    </xf>
    <xf numFmtId="0" fontId="5" fillId="3" borderId="7" xfId="0" applyNumberFormat="1" applyFont="1" applyFill="1" applyBorder="1" applyAlignment="1">
      <alignment horizontal="left" vertical="center" shrinkToFit="1"/>
    </xf>
    <xf numFmtId="0" fontId="7" fillId="0" borderId="1" xfId="0" applyFont="1" applyFill="1" applyBorder="1" applyAlignment="1">
      <alignment horizontal="left" vertical="center" indent="1"/>
    </xf>
    <xf numFmtId="0" fontId="6" fillId="0" borderId="7" xfId="0" applyFont="1" applyFill="1" applyBorder="1"/>
    <xf numFmtId="0" fontId="6" fillId="0" borderId="3" xfId="0" applyFont="1" applyFill="1" applyBorder="1" applyAlignment="1">
      <alignment horizontal="left" vertical="center"/>
    </xf>
    <xf numFmtId="0" fontId="6" fillId="0" borderId="5" xfId="1" applyFont="1" applyFill="1" applyBorder="1" applyAlignment="1" applyProtection="1">
      <alignment horizontal="left" vertical="center"/>
    </xf>
    <xf numFmtId="0" fontId="6" fillId="0" borderId="8" xfId="1" applyFont="1" applyFill="1" applyBorder="1" applyAlignment="1" applyProtection="1">
      <alignment vertical="center"/>
    </xf>
    <xf numFmtId="0" fontId="16" fillId="0" borderId="0" xfId="0" applyFont="1" applyFill="1" applyBorder="1" applyAlignment="1">
      <alignment horizontal="center" shrinkToFit="1"/>
    </xf>
    <xf numFmtId="164" fontId="17" fillId="0" borderId="0" xfId="0" applyNumberFormat="1" applyFont="1" applyFill="1" applyBorder="1" applyAlignment="1">
      <alignment horizontal="center" vertical="center" shrinkToFit="1"/>
    </xf>
    <xf numFmtId="0" fontId="18" fillId="0" borderId="0" xfId="0" applyFont="1" applyBorder="1"/>
    <xf numFmtId="0" fontId="19" fillId="0" borderId="0" xfId="0" applyFont="1" applyFill="1" applyBorder="1" applyAlignment="1">
      <alignment vertical="center"/>
    </xf>
    <xf numFmtId="166" fontId="21" fillId="0" borderId="0" xfId="0" applyNumberFormat="1" applyFont="1" applyFill="1" applyBorder="1" applyAlignment="1">
      <alignment horizontal="left" vertical="top"/>
    </xf>
    <xf numFmtId="166" fontId="21" fillId="0" borderId="0" xfId="0" applyNumberFormat="1" applyFont="1" applyFill="1" applyBorder="1" applyAlignment="1">
      <alignment vertical="top"/>
    </xf>
    <xf numFmtId="0" fontId="24" fillId="2" borderId="0" xfId="0" applyFont="1" applyFill="1" applyBorder="1" applyAlignment="1">
      <alignment horizontal="left" vertical="center"/>
    </xf>
    <xf numFmtId="0" fontId="26" fillId="4" borderId="12" xfId="0" applyFont="1" applyFill="1" applyBorder="1" applyAlignment="1">
      <alignment horizontal="center" vertical="center"/>
    </xf>
    <xf numFmtId="0" fontId="27" fillId="2" borderId="13" xfId="0" applyNumberFormat="1" applyFont="1" applyFill="1" applyBorder="1" applyAlignment="1">
      <alignment horizontal="center" vertical="center"/>
    </xf>
    <xf numFmtId="0" fontId="28" fillId="0" borderId="0" xfId="0" applyFont="1" applyBorder="1" applyAlignment="1">
      <alignment vertical="center"/>
    </xf>
    <xf numFmtId="0" fontId="12" fillId="0" borderId="0" xfId="3" applyFont="1" applyAlignment="1" applyProtection="1">
      <alignment vertical="top"/>
    </xf>
    <xf numFmtId="0" fontId="12" fillId="0" borderId="0" xfId="3" applyFont="1"/>
    <xf numFmtId="0" fontId="27" fillId="0" borderId="0" xfId="3" applyFont="1" applyAlignment="1">
      <alignment horizontal="left"/>
    </xf>
    <xf numFmtId="0" fontId="25" fillId="0" borderId="0" xfId="3" applyFont="1" applyAlignment="1" applyProtection="1">
      <alignment horizontal="left" vertical="center"/>
    </xf>
    <xf numFmtId="0" fontId="12" fillId="0" borderId="0" xfId="3" applyFont="1" applyAlignment="1">
      <alignment horizontal="left" vertical="center"/>
    </xf>
    <xf numFmtId="0" fontId="27" fillId="0" borderId="0" xfId="3" applyFont="1" applyAlignment="1">
      <alignment horizontal="left" vertical="center"/>
    </xf>
    <xf numFmtId="0" fontId="29" fillId="0" borderId="0" xfId="3" applyFont="1" applyAlignment="1">
      <alignment vertical="center"/>
    </xf>
    <xf numFmtId="0" fontId="30" fillId="0" borderId="0" xfId="3" applyFont="1" applyAlignment="1">
      <alignment vertical="center"/>
    </xf>
    <xf numFmtId="0" fontId="31" fillId="0" borderId="0" xfId="3" applyFont="1"/>
    <xf numFmtId="0" fontId="32" fillId="0" borderId="0" xfId="3" applyFont="1" applyAlignment="1">
      <alignment horizontal="left" vertical="top" wrapText="1" indent="1"/>
    </xf>
    <xf numFmtId="0" fontId="32" fillId="0" borderId="0" xfId="3" applyFont="1" applyAlignment="1">
      <alignment vertical="top" wrapText="1"/>
    </xf>
    <xf numFmtId="0" fontId="33" fillId="0" borderId="0" xfId="1" applyFont="1" applyAlignment="1" applyProtection="1">
      <alignment horizontal="left" indent="1"/>
    </xf>
    <xf numFmtId="0" fontId="12" fillId="0" borderId="0" xfId="3" applyFont="1" applyAlignment="1">
      <alignment vertical="top"/>
    </xf>
    <xf numFmtId="0" fontId="20" fillId="0" borderId="0" xfId="2" applyNumberFormat="1" applyFont="1" applyFill="1" applyAlignment="1">
      <alignment horizontal="left"/>
    </xf>
    <xf numFmtId="0" fontId="22" fillId="0" borderId="0" xfId="1" applyFont="1" applyAlignment="1" applyProtection="1">
      <alignment horizontal="left"/>
    </xf>
    <xf numFmtId="164" fontId="4" fillId="3" borderId="1" xfId="0" applyNumberFormat="1" applyFont="1" applyFill="1" applyBorder="1" applyAlignment="1">
      <alignment horizontal="center" vertical="center" shrinkToFit="1"/>
    </xf>
    <xf numFmtId="0" fontId="38" fillId="0" borderId="2" xfId="0" applyNumberFormat="1" applyFont="1" applyFill="1" applyBorder="1" applyAlignment="1">
      <alignment horizontal="left" vertical="center" shrinkToFit="1"/>
    </xf>
    <xf numFmtId="0" fontId="39" fillId="0" borderId="1" xfId="0" applyFont="1" applyFill="1" applyBorder="1" applyAlignment="1">
      <alignment horizontal="left" vertical="center" indent="1"/>
    </xf>
    <xf numFmtId="166" fontId="36" fillId="0" borderId="0" xfId="0" applyNumberFormat="1" applyFont="1" applyFill="1" applyBorder="1" applyAlignment="1">
      <alignment horizontal="center" vertical="top"/>
    </xf>
    <xf numFmtId="0" fontId="6" fillId="0" borderId="7" xfId="0" applyFont="1" applyFill="1" applyBorder="1" applyAlignment="1">
      <alignment vertical="center"/>
    </xf>
    <xf numFmtId="0" fontId="38" fillId="0" borderId="7" xfId="0" applyFont="1" applyFill="1" applyBorder="1" applyAlignment="1">
      <alignment vertical="center"/>
    </xf>
    <xf numFmtId="0" fontId="38" fillId="0" borderId="7" xfId="0" applyFont="1" applyFill="1" applyBorder="1"/>
    <xf numFmtId="166" fontId="36" fillId="0" borderId="0" xfId="0" applyNumberFormat="1" applyFont="1" applyFill="1" applyBorder="1" applyAlignment="1">
      <alignment horizontal="center" vertical="center"/>
    </xf>
    <xf numFmtId="0" fontId="5" fillId="0" borderId="2" xfId="0" applyNumberFormat="1" applyFont="1" applyFill="1" applyBorder="1" applyAlignment="1">
      <alignment horizontal="center" vertical="center" shrinkToFit="1"/>
    </xf>
    <xf numFmtId="0" fontId="40" fillId="0" borderId="2" xfId="0" applyNumberFormat="1" applyFont="1" applyFill="1" applyBorder="1" applyAlignment="1">
      <alignment horizontal="center" vertical="center" shrinkToFit="1"/>
    </xf>
    <xf numFmtId="0" fontId="43" fillId="0" borderId="2" xfId="0" applyNumberFormat="1" applyFont="1" applyFill="1" applyBorder="1" applyAlignment="1">
      <alignment horizontal="center" vertical="center" shrinkToFit="1"/>
    </xf>
    <xf numFmtId="0" fontId="6" fillId="0" borderId="2" xfId="0" applyNumberFormat="1" applyFont="1" applyFill="1" applyBorder="1" applyAlignment="1">
      <alignment horizontal="left" vertical="center" shrinkToFit="1"/>
    </xf>
    <xf numFmtId="0" fontId="6" fillId="3" borderId="5" xfId="0" applyNumberFormat="1" applyFont="1" applyFill="1" applyBorder="1" applyAlignment="1">
      <alignment horizontal="center" vertical="center"/>
    </xf>
    <xf numFmtId="0" fontId="6" fillId="3" borderId="8" xfId="0" applyNumberFormat="1" applyFont="1" applyFill="1" applyBorder="1" applyAlignment="1">
      <alignment horizontal="center" vertical="center"/>
    </xf>
    <xf numFmtId="0" fontId="6" fillId="3" borderId="6"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4"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shrinkToFit="1"/>
    </xf>
    <xf numFmtId="164" fontId="4" fillId="0" borderId="7" xfId="0" applyNumberFormat="1" applyFont="1" applyFill="1" applyBorder="1" applyAlignment="1">
      <alignment horizontal="center" vertical="center" shrinkToFit="1"/>
    </xf>
    <xf numFmtId="0" fontId="5" fillId="0" borderId="7" xfId="0" applyNumberFormat="1" applyFont="1" applyFill="1" applyBorder="1" applyAlignment="1">
      <alignment horizontal="left" vertical="center" shrinkToFit="1"/>
    </xf>
    <xf numFmtId="0" fontId="5" fillId="0" borderId="2" xfId="0" applyNumberFormat="1" applyFont="1" applyFill="1" applyBorder="1" applyAlignment="1">
      <alignment horizontal="left" vertical="center" shrinkToFit="1"/>
    </xf>
    <xf numFmtId="0" fontId="37" fillId="3" borderId="3" xfId="0" applyNumberFormat="1" applyFont="1" applyFill="1" applyBorder="1" applyAlignment="1">
      <alignment horizontal="center" vertical="center"/>
    </xf>
    <xf numFmtId="0" fontId="37" fillId="3" borderId="0" xfId="0" applyNumberFormat="1" applyFont="1" applyFill="1" applyBorder="1" applyAlignment="1">
      <alignment horizontal="center" vertical="center"/>
    </xf>
    <xf numFmtId="0" fontId="37" fillId="3" borderId="4" xfId="0" applyNumberFormat="1" applyFont="1" applyFill="1" applyBorder="1" applyAlignment="1">
      <alignment horizontal="center" vertical="center"/>
    </xf>
    <xf numFmtId="0" fontId="34" fillId="3" borderId="3" xfId="0" applyNumberFormat="1" applyFont="1" applyFill="1" applyBorder="1" applyAlignment="1">
      <alignment horizontal="center" vertical="center"/>
    </xf>
    <xf numFmtId="0" fontId="34" fillId="3" borderId="0" xfId="0" applyNumberFormat="1" applyFont="1" applyFill="1" applyBorder="1" applyAlignment="1">
      <alignment horizontal="center" vertical="center"/>
    </xf>
    <xf numFmtId="0" fontId="34" fillId="3" borderId="4"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shrinkToFit="1"/>
    </xf>
    <xf numFmtId="164" fontId="4" fillId="3" borderId="7" xfId="0" applyNumberFormat="1" applyFont="1" applyFill="1" applyBorder="1" applyAlignment="1">
      <alignment horizontal="center" vertical="center" shrinkToFit="1"/>
    </xf>
    <xf numFmtId="0" fontId="5" fillId="3" borderId="7" xfId="0" applyNumberFormat="1" applyFont="1" applyFill="1" applyBorder="1" applyAlignment="1">
      <alignment horizontal="left" vertical="center" shrinkToFit="1"/>
    </xf>
    <xf numFmtId="0" fontId="5" fillId="3" borderId="2" xfId="0" applyNumberFormat="1" applyFont="1" applyFill="1" applyBorder="1" applyAlignment="1">
      <alignment horizontal="left" vertical="center" shrinkToFit="1"/>
    </xf>
    <xf numFmtId="0" fontId="38" fillId="0" borderId="5" xfId="0" applyNumberFormat="1" applyFont="1" applyFill="1" applyBorder="1" applyAlignment="1">
      <alignment horizontal="center" vertical="center"/>
    </xf>
    <xf numFmtId="0" fontId="38" fillId="0" borderId="6" xfId="0" applyNumberFormat="1" applyFont="1" applyFill="1" applyBorder="1" applyAlignment="1">
      <alignment horizontal="center" vertical="center"/>
    </xf>
    <xf numFmtId="0" fontId="37" fillId="0" borderId="5" xfId="0" applyNumberFormat="1" applyFont="1" applyFill="1" applyBorder="1" applyAlignment="1">
      <alignment horizontal="center" vertical="center"/>
    </xf>
    <xf numFmtId="0" fontId="37" fillId="0" borderId="6" xfId="0" applyNumberFormat="1" applyFont="1" applyFill="1" applyBorder="1" applyAlignment="1">
      <alignment horizontal="center" vertical="center"/>
    </xf>
    <xf numFmtId="0" fontId="35" fillId="0" borderId="3" xfId="0" applyNumberFormat="1" applyFont="1" applyFill="1" applyBorder="1" applyAlignment="1">
      <alignment horizontal="center" vertical="center"/>
    </xf>
    <xf numFmtId="0" fontId="35" fillId="0" borderId="4" xfId="0" applyNumberFormat="1" applyFont="1" applyFill="1" applyBorder="1" applyAlignment="1">
      <alignment horizontal="center" vertical="center"/>
    </xf>
    <xf numFmtId="0" fontId="38" fillId="0" borderId="3" xfId="0" applyNumberFormat="1" applyFont="1" applyFill="1" applyBorder="1" applyAlignment="1">
      <alignment horizontal="center" vertical="center"/>
    </xf>
    <xf numFmtId="0" fontId="38" fillId="0" borderId="4" xfId="0" applyNumberFormat="1" applyFont="1" applyFill="1" applyBorder="1" applyAlignment="1">
      <alignment horizontal="center" vertical="center"/>
    </xf>
    <xf numFmtId="0" fontId="6" fillId="0" borderId="3"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0" fontId="6" fillId="0" borderId="5"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4" fillId="0" borderId="3" xfId="0" applyNumberFormat="1" applyFont="1" applyFill="1" applyBorder="1" applyAlignment="1">
      <alignment horizontal="center" vertical="center"/>
    </xf>
    <xf numFmtId="0" fontId="44" fillId="0" borderId="4"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8"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166" fontId="13" fillId="0" borderId="0" xfId="0" applyNumberFormat="1" applyFont="1" applyFill="1" applyBorder="1" applyAlignment="1">
      <alignment horizontal="left" vertical="top"/>
    </xf>
    <xf numFmtId="167" fontId="14" fillId="4" borderId="9" xfId="0" applyNumberFormat="1" applyFont="1" applyFill="1" applyBorder="1" applyAlignment="1">
      <alignment horizontal="center" vertical="center" shrinkToFit="1"/>
    </xf>
    <xf numFmtId="167" fontId="14" fillId="4" borderId="10" xfId="0" applyNumberFormat="1" applyFont="1" applyFill="1" applyBorder="1" applyAlignment="1">
      <alignment horizontal="center" vertical="center" shrinkToFit="1"/>
    </xf>
    <xf numFmtId="165" fontId="15" fillId="5" borderId="0" xfId="0" applyNumberFormat="1" applyFont="1" applyFill="1" applyBorder="1" applyAlignment="1">
      <alignment horizontal="center" vertical="center"/>
    </xf>
    <xf numFmtId="167" fontId="14" fillId="4" borderId="11" xfId="0" applyNumberFormat="1" applyFont="1" applyFill="1" applyBorder="1" applyAlignment="1">
      <alignment horizontal="center" vertical="center" shrinkToFit="1"/>
    </xf>
    <xf numFmtId="0" fontId="37" fillId="0" borderId="3" xfId="0" applyNumberFormat="1" applyFont="1" applyFill="1" applyBorder="1" applyAlignment="1">
      <alignment horizontal="center" vertical="center"/>
    </xf>
    <xf numFmtId="0" fontId="37" fillId="0" borderId="4" xfId="0" applyNumberFormat="1" applyFont="1" applyFill="1" applyBorder="1" applyAlignment="1">
      <alignment horizontal="center" vertical="center"/>
    </xf>
    <xf numFmtId="0" fontId="23" fillId="0" borderId="8" xfId="1" applyFont="1" applyFill="1" applyBorder="1" applyAlignment="1" applyProtection="1">
      <alignment horizontal="right" vertical="center"/>
    </xf>
    <xf numFmtId="0" fontId="23" fillId="0" borderId="6" xfId="1" applyFont="1" applyFill="1" applyBorder="1" applyAlignment="1" applyProtection="1">
      <alignment horizontal="right" vertical="center"/>
    </xf>
    <xf numFmtId="0" fontId="23" fillId="0" borderId="0" xfId="1" applyFont="1" applyFill="1" applyBorder="1" applyAlignment="1" applyProtection="1">
      <alignment horizontal="right" vertical="center"/>
    </xf>
    <xf numFmtId="0" fontId="23" fillId="0" borderId="4" xfId="1" applyFont="1" applyFill="1" applyBorder="1" applyAlignment="1" applyProtection="1">
      <alignment horizontal="right" vertical="center"/>
    </xf>
    <xf numFmtId="0" fontId="38" fillId="3" borderId="7" xfId="0" applyNumberFormat="1" applyFont="1" applyFill="1" applyBorder="1" applyAlignment="1">
      <alignment horizontal="left" vertical="center" shrinkToFit="1"/>
    </xf>
    <xf numFmtId="0" fontId="6" fillId="3" borderId="7" xfId="0" applyNumberFormat="1" applyFont="1" applyFill="1" applyBorder="1" applyAlignment="1">
      <alignment horizontal="left" vertical="center" shrinkToFit="1"/>
    </xf>
    <xf numFmtId="0" fontId="6" fillId="3" borderId="2" xfId="0" applyNumberFormat="1" applyFont="1" applyFill="1" applyBorder="1" applyAlignment="1">
      <alignment horizontal="left" vertical="center" shrinkToFit="1"/>
    </xf>
    <xf numFmtId="0" fontId="38" fillId="3" borderId="3" xfId="0" applyNumberFormat="1" applyFont="1" applyFill="1" applyBorder="1" applyAlignment="1">
      <alignment horizontal="center" vertical="center"/>
    </xf>
    <xf numFmtId="0" fontId="38" fillId="3" borderId="0" xfId="0" applyNumberFormat="1" applyFont="1" applyFill="1" applyBorder="1" applyAlignment="1">
      <alignment horizontal="center" vertical="center"/>
    </xf>
    <xf numFmtId="0" fontId="38" fillId="3" borderId="4" xfId="0" applyNumberFormat="1" applyFont="1" applyFill="1" applyBorder="1" applyAlignment="1">
      <alignment horizontal="center" vertical="center"/>
    </xf>
    <xf numFmtId="0" fontId="38" fillId="3" borderId="5" xfId="0" applyNumberFormat="1" applyFont="1" applyFill="1" applyBorder="1" applyAlignment="1">
      <alignment horizontal="center" vertical="center"/>
    </xf>
    <xf numFmtId="0" fontId="38" fillId="3" borderId="8" xfId="0" applyNumberFormat="1" applyFont="1" applyFill="1" applyBorder="1" applyAlignment="1">
      <alignment horizontal="center" vertical="center"/>
    </xf>
    <xf numFmtId="0" fontId="38" fillId="3" borderId="6" xfId="0" applyNumberFormat="1" applyFont="1" applyFill="1" applyBorder="1" applyAlignment="1">
      <alignment horizontal="center" vertical="center"/>
    </xf>
    <xf numFmtId="0" fontId="45" fillId="0" borderId="7" xfId="0" applyNumberFormat="1" applyFont="1" applyFill="1" applyBorder="1" applyAlignment="1">
      <alignment horizontal="left" vertical="center" shrinkToFit="1"/>
    </xf>
    <xf numFmtId="0" fontId="45" fillId="0" borderId="2" xfId="0" applyNumberFormat="1" applyFont="1" applyFill="1" applyBorder="1" applyAlignment="1">
      <alignment horizontal="left" vertical="center" shrinkToFit="1"/>
    </xf>
    <xf numFmtId="0" fontId="45" fillId="0" borderId="3" xfId="0" applyNumberFormat="1" applyFont="1" applyFill="1" applyBorder="1" applyAlignment="1">
      <alignment horizontal="center" vertical="center"/>
    </xf>
    <xf numFmtId="0" fontId="45" fillId="0" borderId="0" xfId="0" applyNumberFormat="1" applyFont="1" applyFill="1" applyBorder="1" applyAlignment="1">
      <alignment horizontal="center" vertical="center"/>
    </xf>
    <xf numFmtId="0" fontId="45" fillId="0" borderId="4" xfId="0" applyNumberFormat="1" applyFont="1" applyFill="1" applyBorder="1" applyAlignment="1">
      <alignment horizontal="center" vertical="center"/>
    </xf>
    <xf numFmtId="0" fontId="38" fillId="0" borderId="7" xfId="0" applyNumberFormat="1" applyFont="1" applyFill="1" applyBorder="1" applyAlignment="1">
      <alignment horizontal="left" vertical="center" shrinkToFit="1"/>
    </xf>
    <xf numFmtId="0" fontId="38" fillId="0" borderId="2" xfId="0" applyNumberFormat="1" applyFont="1" applyFill="1" applyBorder="1" applyAlignment="1">
      <alignment horizontal="left" vertical="center" shrinkToFit="1"/>
    </xf>
    <xf numFmtId="0" fontId="5" fillId="0" borderId="7" xfId="0" applyNumberFormat="1" applyFont="1" applyFill="1" applyBorder="1" applyAlignment="1">
      <alignment horizontal="center" vertical="center" shrinkToFit="1"/>
    </xf>
    <xf numFmtId="0" fontId="5" fillId="0" borderId="2" xfId="0" applyNumberFormat="1" applyFont="1" applyFill="1" applyBorder="1" applyAlignment="1">
      <alignment horizontal="center" vertical="center" shrinkToFit="1"/>
    </xf>
    <xf numFmtId="0" fontId="42" fillId="0" borderId="3" xfId="0" applyNumberFormat="1" applyFont="1" applyFill="1" applyBorder="1" applyAlignment="1">
      <alignment horizontal="center" vertical="center"/>
    </xf>
    <xf numFmtId="0" fontId="42" fillId="0" borderId="4" xfId="0" applyNumberFormat="1" applyFont="1" applyFill="1" applyBorder="1" applyAlignment="1">
      <alignment horizontal="center" vertical="center"/>
    </xf>
  </cellXfs>
  <cellStyles count="4">
    <cellStyle name="Comma" xfId="2" builtinId="3"/>
    <cellStyle name="Hyperlink" xfId="1" builtinId="8" customBuiltin="1"/>
    <cellStyle name="Normal" xfId="0" builtinId="0" customBuiltin="1"/>
    <cellStyle name="Normal 2" xfId="3" xr:uid="{00000000-0005-0000-0000-000003000000}"/>
  </cellStyles>
  <dxfs count="48">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
      <font>
        <color theme="4" tint="-0.24994659260841701"/>
      </font>
    </dxf>
    <dxf>
      <font>
        <color theme="0" tint="-0.3499862666707357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5FF25F"/>
      <rgbColor rgb="000000FF"/>
      <rgbColor rgb="00FFFF00"/>
      <rgbColor rgb="00DE3018"/>
      <rgbColor rgb="0053D4C9"/>
      <rgbColor rgb="006B0C00"/>
      <rgbColor rgb="00006500"/>
      <rgbColor rgb="00182C63"/>
      <rgbColor rgb="00819C00"/>
      <rgbColor rgb="00C9B783"/>
      <rgbColor rgb="00007F74"/>
      <rgbColor rgb="00EAEAEA"/>
      <rgbColor rgb="00666666"/>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799FC4"/>
      <rgbColor rgb="00C1F1ED"/>
      <rgbColor rgb="00D6F4D9"/>
      <rgbColor rgb="00FFFFCC"/>
      <rgbColor rgb="00D7EAFF"/>
      <rgbColor rgb="00FAC8D7"/>
      <rgbColor rgb="00F3F0E4"/>
      <rgbColor rgb="00E4E8F3"/>
      <rgbColor rgb="001849B5"/>
      <rgbColor rgb="0036ACA2"/>
      <rgbColor rgb="00F0BA00"/>
      <rgbColor rgb="00BCC5E1"/>
      <rgbColor rgb="008394C9"/>
      <rgbColor rgb="003B4E87"/>
      <rgbColor rgb="0087743B"/>
      <rgbColor rgb="00B2B2B2"/>
      <rgbColor rgb="00003366"/>
      <rgbColor rgb="00109618"/>
      <rgbColor rgb="00085108"/>
      <rgbColor rgb="00635100"/>
      <rgbColor rgb="00273359"/>
      <rgbColor rgb="00E1D8BC"/>
      <rgbColor rgb="00594C27"/>
      <rgbColor rgb="00333333"/>
    </indexedColors>
    <mruColors>
      <color rgb="FFFB57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png"/><Relationship Id="rId7"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hyperlink" Target="https://www.vertex42.com/calendars/?utm_source=ms&amp;utm_medium=file&amp;utm_campaign=office&amp;utm_content=logo" TargetMode="External"/><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0.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19.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8.jpeg"/><Relationship Id="rId5" Type="http://schemas.openxmlformats.org/officeDocument/2006/relationships/image" Target="../media/image13.jpeg"/><Relationship Id="rId10" Type="http://schemas.openxmlformats.org/officeDocument/2006/relationships/image" Target="../media/image8.png"/><Relationship Id="rId4" Type="http://schemas.openxmlformats.org/officeDocument/2006/relationships/image" Target="../media/image12.jpeg"/><Relationship Id="rId9"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6.png"/><Relationship Id="rId3" Type="http://schemas.openxmlformats.org/officeDocument/2006/relationships/image" Target="../media/image22.png"/><Relationship Id="rId7" Type="http://schemas.openxmlformats.org/officeDocument/2006/relationships/image" Target="../media/image25.jpeg"/><Relationship Id="rId2" Type="http://schemas.openxmlformats.org/officeDocument/2006/relationships/image" Target="../media/image21.gif"/><Relationship Id="rId1" Type="http://schemas.openxmlformats.org/officeDocument/2006/relationships/image" Target="../media/image8.png"/><Relationship Id="rId6" Type="http://schemas.openxmlformats.org/officeDocument/2006/relationships/image" Target="../media/image24.png"/><Relationship Id="rId5" Type="http://schemas.openxmlformats.org/officeDocument/2006/relationships/image" Target="../media/image20.png"/><Relationship Id="rId4"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ertex42.com/?utm_source=v42&amp;utm_medium=file&amp;utm_campaign=templates&amp;utm_term=about&amp;utm_content=logo" TargetMode="Externa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xdr:row>
      <xdr:rowOff>0</xdr:rowOff>
    </xdr:from>
    <xdr:to>
      <xdr:col>29</xdr:col>
      <xdr:colOff>323850</xdr:colOff>
      <xdr:row>7</xdr:row>
      <xdr:rowOff>85725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63050" y="561975"/>
          <a:ext cx="1905000" cy="428625"/>
        </a:xfrm>
        <a:prstGeom prst="rect">
          <a:avLst/>
        </a:prstGeom>
      </xdr:spPr>
    </xdr:pic>
    <xdr:clientData/>
  </xdr:twoCellAnchor>
  <xdr:twoCellAnchor editAs="oneCell">
    <xdr:from>
      <xdr:col>5</xdr:col>
      <xdr:colOff>552449</xdr:colOff>
      <xdr:row>0</xdr:row>
      <xdr:rowOff>42909</xdr:rowOff>
    </xdr:from>
    <xdr:to>
      <xdr:col>8</xdr:col>
      <xdr:colOff>314324</xdr:colOff>
      <xdr:row>7</xdr:row>
      <xdr:rowOff>52483</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52799" y="42909"/>
          <a:ext cx="1914525" cy="914449"/>
        </a:xfrm>
        <a:prstGeom prst="rect">
          <a:avLst/>
        </a:prstGeom>
      </xdr:spPr>
    </xdr:pic>
    <xdr:clientData/>
  </xdr:twoCellAnchor>
  <xdr:twoCellAnchor editAs="oneCell">
    <xdr:from>
      <xdr:col>17</xdr:col>
      <xdr:colOff>101598</xdr:colOff>
      <xdr:row>33</xdr:row>
      <xdr:rowOff>9524</xdr:rowOff>
    </xdr:from>
    <xdr:to>
      <xdr:col>26</xdr:col>
      <xdr:colOff>9524</xdr:colOff>
      <xdr:row>45</xdr:row>
      <xdr:rowOff>19050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6323" y="5486399"/>
          <a:ext cx="1250951" cy="2105026"/>
        </a:xfrm>
        <a:prstGeom prst="rect">
          <a:avLst/>
        </a:prstGeom>
      </xdr:spPr>
    </xdr:pic>
    <xdr:clientData/>
  </xdr:twoCellAnchor>
  <xdr:twoCellAnchor editAs="oneCell">
    <xdr:from>
      <xdr:col>9</xdr:col>
      <xdr:colOff>590550</xdr:colOff>
      <xdr:row>39</xdr:row>
      <xdr:rowOff>6350</xdr:rowOff>
    </xdr:from>
    <xdr:to>
      <xdr:col>17</xdr:col>
      <xdr:colOff>104774</xdr:colOff>
      <xdr:row>44</xdr:row>
      <xdr:rowOff>161924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67400" y="6530975"/>
          <a:ext cx="1562099" cy="1041399"/>
        </a:xfrm>
        <a:prstGeom prst="rect">
          <a:avLst/>
        </a:prstGeom>
      </xdr:spPr>
    </xdr:pic>
    <xdr:clientData/>
  </xdr:twoCellAnchor>
  <xdr:twoCellAnchor editAs="oneCell">
    <xdr:from>
      <xdr:col>1</xdr:col>
      <xdr:colOff>790575</xdr:colOff>
      <xdr:row>9</xdr:row>
      <xdr:rowOff>9525</xdr:rowOff>
    </xdr:from>
    <xdr:to>
      <xdr:col>4</xdr:col>
      <xdr:colOff>7060</xdr:colOff>
      <xdr:row>15</xdr:row>
      <xdr:rowOff>3175</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14425" y="1295400"/>
          <a:ext cx="1369135" cy="1041400"/>
        </a:xfrm>
        <a:prstGeom prst="rect">
          <a:avLst/>
        </a:prstGeom>
      </xdr:spPr>
    </xdr:pic>
    <xdr:clientData/>
  </xdr:twoCellAnchor>
  <xdr:twoCellAnchor editAs="oneCell">
    <xdr:from>
      <xdr:col>0</xdr:col>
      <xdr:colOff>0</xdr:colOff>
      <xdr:row>9</xdr:row>
      <xdr:rowOff>12700</xdr:rowOff>
    </xdr:from>
    <xdr:to>
      <xdr:col>2</xdr:col>
      <xdr:colOff>314325</xdr:colOff>
      <xdr:row>15</xdr:row>
      <xdr:rowOff>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98575"/>
          <a:ext cx="1552575" cy="1035050"/>
        </a:xfrm>
        <a:prstGeom prst="rect">
          <a:avLst/>
        </a:prstGeom>
      </xdr:spPr>
    </xdr:pic>
    <xdr:clientData/>
  </xdr:twoCellAnchor>
  <xdr:twoCellAnchor>
    <xdr:from>
      <xdr:col>0</xdr:col>
      <xdr:colOff>0</xdr:colOff>
      <xdr:row>39</xdr:row>
      <xdr:rowOff>0</xdr:rowOff>
    </xdr:from>
    <xdr:to>
      <xdr:col>4</xdr:col>
      <xdr:colOff>9525</xdr:colOff>
      <xdr:row>45</xdr:row>
      <xdr:rowOff>0</xdr:rowOff>
    </xdr:to>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0"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 on Twitter</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editAs="oneCell">
    <xdr:from>
      <xdr:col>3</xdr:col>
      <xdr:colOff>566736</xdr:colOff>
      <xdr:row>9</xdr:row>
      <xdr:rowOff>0</xdr:rowOff>
    </xdr:from>
    <xdr:to>
      <xdr:col>6</xdr:col>
      <xdr:colOff>0</xdr:colOff>
      <xdr:row>15</xdr:row>
      <xdr:rowOff>9526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128836" y="1285875"/>
          <a:ext cx="1585914" cy="1057276"/>
        </a:xfrm>
        <a:prstGeom prst="rect">
          <a:avLst/>
        </a:prstGeom>
      </xdr:spPr>
    </xdr:pic>
    <xdr:clientData/>
  </xdr:twoCellAnchor>
  <xdr:twoCellAnchor editAs="oneCell">
    <xdr:from>
      <xdr:col>0</xdr:col>
      <xdr:colOff>0</xdr:colOff>
      <xdr:row>40</xdr:row>
      <xdr:rowOff>0</xdr:rowOff>
    </xdr:from>
    <xdr:to>
      <xdr:col>1</xdr:col>
      <xdr:colOff>219075</xdr:colOff>
      <xdr:row>43</xdr:row>
      <xdr:rowOff>57150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6762750"/>
          <a:ext cx="542925"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171450</xdr:colOff>
      <xdr:row>39</xdr:row>
      <xdr:rowOff>11342</xdr:rowOff>
    </xdr:from>
    <xdr:to>
      <xdr:col>20</xdr:col>
      <xdr:colOff>0</xdr:colOff>
      <xdr:row>45</xdr:row>
      <xdr:rowOff>17546</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8300" y="6535967"/>
          <a:ext cx="2305050" cy="1053954"/>
        </a:xfrm>
        <a:prstGeom prst="rect">
          <a:avLst/>
        </a:prstGeom>
      </xdr:spPr>
    </xdr:pic>
    <xdr:clientData/>
  </xdr:twoCellAnchor>
  <xdr:twoCellAnchor>
    <xdr:from>
      <xdr:col>0</xdr:col>
      <xdr:colOff>0</xdr:colOff>
      <xdr:row>9</xdr:row>
      <xdr:rowOff>0</xdr:rowOff>
    </xdr:from>
    <xdr:to>
      <xdr:col>4</xdr:col>
      <xdr:colOff>9525</xdr:colOff>
      <xdr:row>15</xdr:row>
      <xdr:rowOff>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0" y="128587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editAs="oneCell">
    <xdr:from>
      <xdr:col>15</xdr:col>
      <xdr:colOff>95250</xdr:colOff>
      <xdr:row>38</xdr:row>
      <xdr:rowOff>149224</xdr:rowOff>
    </xdr:from>
    <xdr:to>
      <xdr:col>26</xdr:col>
      <xdr:colOff>19050</xdr:colOff>
      <xdr:row>44</xdr:row>
      <xdr:rowOff>161924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96125" y="6511924"/>
          <a:ext cx="1590675" cy="1060450"/>
        </a:xfrm>
        <a:prstGeom prst="rect">
          <a:avLst/>
        </a:prstGeom>
      </xdr:spPr>
    </xdr:pic>
    <xdr:clientData/>
  </xdr:twoCellAnchor>
  <xdr:twoCellAnchor editAs="oneCell">
    <xdr:from>
      <xdr:col>5</xdr:col>
      <xdr:colOff>295276</xdr:colOff>
      <xdr:row>9</xdr:row>
      <xdr:rowOff>0</xdr:rowOff>
    </xdr:from>
    <xdr:to>
      <xdr:col>7</xdr:col>
      <xdr:colOff>628650</xdr:colOff>
      <xdr:row>14</xdr:row>
      <xdr:rowOff>161924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95626" y="1285875"/>
          <a:ext cx="1571624" cy="1047749"/>
        </a:xfrm>
        <a:prstGeom prst="rect">
          <a:avLst/>
        </a:prstGeom>
      </xdr:spPr>
    </xdr:pic>
    <xdr:clientData/>
  </xdr:twoCellAnchor>
  <xdr:twoCellAnchor editAs="oneCell">
    <xdr:from>
      <xdr:col>7</xdr:col>
      <xdr:colOff>398292</xdr:colOff>
      <xdr:row>8</xdr:row>
      <xdr:rowOff>264661</xdr:rowOff>
    </xdr:from>
    <xdr:to>
      <xdr:col>8</xdr:col>
      <xdr:colOff>66676</xdr:colOff>
      <xdr:row>15</xdr:row>
      <xdr:rowOff>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36892" y="1283836"/>
          <a:ext cx="582784" cy="1049790"/>
        </a:xfrm>
        <a:prstGeom prst="rect">
          <a:avLst/>
        </a:prstGeom>
      </xdr:spPr>
    </xdr:pic>
    <xdr:clientData/>
  </xdr:twoCellAnchor>
  <xdr:twoCellAnchor editAs="oneCell">
    <xdr:from>
      <xdr:col>1</xdr:col>
      <xdr:colOff>85725</xdr:colOff>
      <xdr:row>39</xdr:row>
      <xdr:rowOff>9525</xdr:rowOff>
    </xdr:from>
    <xdr:to>
      <xdr:col>3</xdr:col>
      <xdr:colOff>419099</xdr:colOff>
      <xdr:row>45</xdr:row>
      <xdr:rowOff>9115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5" y="6534150"/>
          <a:ext cx="1571624" cy="1047340"/>
        </a:xfrm>
        <a:prstGeom prst="rect">
          <a:avLst/>
        </a:prstGeom>
      </xdr:spPr>
    </xdr:pic>
    <xdr:clientData/>
  </xdr:twoCellAnchor>
  <xdr:twoCellAnchor editAs="oneCell">
    <xdr:from>
      <xdr:col>3</xdr:col>
      <xdr:colOff>776850</xdr:colOff>
      <xdr:row>8</xdr:row>
      <xdr:rowOff>257175</xdr:rowOff>
    </xdr:from>
    <xdr:to>
      <xdr:col>5</xdr:col>
      <xdr:colOff>723900</xdr:colOff>
      <xdr:row>14</xdr:row>
      <xdr:rowOff>157329</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38950" y="1276350"/>
          <a:ext cx="1185300" cy="1052679"/>
        </a:xfrm>
        <a:prstGeom prst="rect">
          <a:avLst/>
        </a:prstGeom>
      </xdr:spPr>
    </xdr:pic>
    <xdr:clientData/>
  </xdr:twoCellAnchor>
  <xdr:twoCellAnchor editAs="oneCell">
    <xdr:from>
      <xdr:col>0</xdr:col>
      <xdr:colOff>9525</xdr:colOff>
      <xdr:row>39</xdr:row>
      <xdr:rowOff>9525</xdr:rowOff>
    </xdr:from>
    <xdr:to>
      <xdr:col>1</xdr:col>
      <xdr:colOff>318687</xdr:colOff>
      <xdr:row>45</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525" y="6534150"/>
          <a:ext cx="633012" cy="1038225"/>
        </a:xfrm>
        <a:prstGeom prst="rect">
          <a:avLst/>
        </a:prstGeom>
      </xdr:spPr>
    </xdr:pic>
    <xdr:clientData/>
  </xdr:twoCellAnchor>
  <xdr:twoCellAnchor editAs="oneCell">
    <xdr:from>
      <xdr:col>3</xdr:col>
      <xdr:colOff>342900</xdr:colOff>
      <xdr:row>39</xdr:row>
      <xdr:rowOff>9525</xdr:rowOff>
    </xdr:from>
    <xdr:to>
      <xdr:col>4</xdr:col>
      <xdr:colOff>11224</xdr:colOff>
      <xdr:row>44</xdr:row>
      <xdr:rowOff>161089</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05000" y="6534150"/>
          <a:ext cx="582724" cy="1037389"/>
        </a:xfrm>
        <a:prstGeom prst="rect">
          <a:avLst/>
        </a:prstGeom>
      </xdr:spPr>
    </xdr:pic>
    <xdr:clientData/>
  </xdr:twoCellAnchor>
  <xdr:twoCellAnchor editAs="oneCell">
    <xdr:from>
      <xdr:col>9</xdr:col>
      <xdr:colOff>160947</xdr:colOff>
      <xdr:row>39</xdr:row>
      <xdr:rowOff>9525</xdr:rowOff>
    </xdr:from>
    <xdr:to>
      <xdr:col>9</xdr:col>
      <xdr:colOff>828675</xdr:colOff>
      <xdr:row>45</xdr:row>
      <xdr:rowOff>20958</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37797" y="6534150"/>
          <a:ext cx="667728" cy="1059183"/>
        </a:xfrm>
        <a:prstGeom prst="rect">
          <a:avLst/>
        </a:prstGeom>
      </xdr:spPr>
    </xdr:pic>
    <xdr:clientData/>
  </xdr:twoCellAnchor>
  <xdr:twoCellAnchor editAs="oneCell">
    <xdr:from>
      <xdr:col>0</xdr:col>
      <xdr:colOff>0</xdr:colOff>
      <xdr:row>10</xdr:row>
      <xdr:rowOff>28575</xdr:rowOff>
    </xdr:from>
    <xdr:to>
      <xdr:col>1</xdr:col>
      <xdr:colOff>333374</xdr:colOff>
      <xdr:row>14</xdr:row>
      <xdr:rowOff>38099</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552575"/>
          <a:ext cx="657224" cy="657224"/>
        </a:xfrm>
        <a:prstGeom prst="rect">
          <a:avLst/>
        </a:prstGeom>
      </xdr:spPr>
    </xdr:pic>
    <xdr:clientData/>
  </xdr:twoCellAnchor>
  <xdr:twoCellAnchor editAs="oneCell">
    <xdr:from>
      <xdr:col>9</xdr:col>
      <xdr:colOff>356762</xdr:colOff>
      <xdr:row>9</xdr:row>
      <xdr:rowOff>2737</xdr:rowOff>
    </xdr:from>
    <xdr:to>
      <xdr:col>18</xdr:col>
      <xdr:colOff>9525</xdr:colOff>
      <xdr:row>15</xdr:row>
      <xdr:rowOff>9525</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33612" y="1288612"/>
          <a:ext cx="1805413" cy="1054538"/>
        </a:xfrm>
        <a:prstGeom prst="rect">
          <a:avLst/>
        </a:prstGeom>
      </xdr:spPr>
    </xdr:pic>
    <xdr:clientData/>
  </xdr:twoCellAnchor>
  <xdr:twoCellAnchor editAs="oneCell">
    <xdr:from>
      <xdr:col>8</xdr:col>
      <xdr:colOff>39005</xdr:colOff>
      <xdr:row>8</xdr:row>
      <xdr:rowOff>261395</xdr:rowOff>
    </xdr:from>
    <xdr:to>
      <xdr:col>9</xdr:col>
      <xdr:colOff>600072</xdr:colOff>
      <xdr:row>15</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992005" y="1280570"/>
          <a:ext cx="884917" cy="1053055"/>
        </a:xfrm>
        <a:prstGeom prst="rect">
          <a:avLst/>
        </a:prstGeom>
      </xdr:spPr>
    </xdr:pic>
    <xdr:clientData/>
  </xdr:twoCellAnchor>
  <xdr:twoCellAnchor editAs="oneCell">
    <xdr:from>
      <xdr:col>7</xdr:col>
      <xdr:colOff>219075</xdr:colOff>
      <xdr:row>0</xdr:row>
      <xdr:rowOff>95250</xdr:rowOff>
    </xdr:from>
    <xdr:to>
      <xdr:col>9</xdr:col>
      <xdr:colOff>11787</xdr:colOff>
      <xdr:row>7</xdr:row>
      <xdr:rowOff>46719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257675" y="95250"/>
          <a:ext cx="1030962" cy="8563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123825</xdr:colOff>
      <xdr:row>10</xdr:row>
      <xdr:rowOff>47625</xdr:rowOff>
    </xdr:from>
    <xdr:to>
      <xdr:col>16</xdr:col>
      <xdr:colOff>57150</xdr:colOff>
      <xdr:row>12</xdr:row>
      <xdr:rowOff>133350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362075" y="1571625"/>
          <a:ext cx="58578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rgbClr val="0070C0"/>
              </a:solidFill>
            </a:rPr>
            <a:t>Allen</a:t>
          </a:r>
          <a:r>
            <a:rPr lang="en-US" sz="2000" b="1" baseline="0">
              <a:solidFill>
                <a:srgbClr val="0070C0"/>
              </a:solidFill>
            </a:rPr>
            <a:t> County School District-Fall Break</a:t>
          </a:r>
          <a:endParaRPr lang="en-US" sz="2000" b="1">
            <a:solidFill>
              <a:srgbClr val="0070C0"/>
            </a:solidFill>
          </a:endParaRPr>
        </a:p>
      </xdr:txBody>
    </xdr:sp>
    <xdr:clientData/>
  </xdr:twoCellAnchor>
  <xdr:twoCellAnchor>
    <xdr:from>
      <xdr:col>10</xdr:col>
      <xdr:colOff>0</xdr:colOff>
      <xdr:row>39</xdr:row>
      <xdr:rowOff>0</xdr:rowOff>
    </xdr:from>
    <xdr:to>
      <xdr:col>26</xdr:col>
      <xdr:colOff>9525</xdr:colOff>
      <xdr:row>45</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191250"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editAs="oneCell">
    <xdr:from>
      <xdr:col>9</xdr:col>
      <xdr:colOff>895350</xdr:colOff>
      <xdr:row>40</xdr:row>
      <xdr:rowOff>57150</xdr:rowOff>
    </xdr:from>
    <xdr:to>
      <xdr:col>13</xdr:col>
      <xdr:colOff>38100</xdr:colOff>
      <xdr:row>43</xdr:row>
      <xdr:rowOff>114300</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200" y="6819900"/>
          <a:ext cx="542925" cy="542925"/>
        </a:xfrm>
        <a:prstGeom prst="rect">
          <a:avLst/>
        </a:prstGeom>
      </xdr:spPr>
    </xdr:pic>
    <xdr:clientData/>
  </xdr:twoCellAnchor>
  <xdr:twoCellAnchor editAs="oneCell">
    <xdr:from>
      <xdr:col>0</xdr:col>
      <xdr:colOff>123826</xdr:colOff>
      <xdr:row>39</xdr:row>
      <xdr:rowOff>21726</xdr:rowOff>
    </xdr:from>
    <xdr:to>
      <xdr:col>1</xdr:col>
      <xdr:colOff>756608</xdr:colOff>
      <xdr:row>44</xdr:row>
      <xdr:rowOff>95250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6" y="6546351"/>
          <a:ext cx="956632" cy="959349"/>
        </a:xfrm>
        <a:prstGeom prst="rect">
          <a:avLst/>
        </a:prstGeom>
      </xdr:spPr>
    </xdr:pic>
    <xdr:clientData/>
  </xdr:twoCellAnchor>
  <xdr:twoCellAnchor editAs="oneCell">
    <xdr:from>
      <xdr:col>18</xdr:col>
      <xdr:colOff>66675</xdr:colOff>
      <xdr:row>33</xdr:row>
      <xdr:rowOff>83109</xdr:rowOff>
    </xdr:from>
    <xdr:to>
      <xdr:col>24</xdr:col>
      <xdr:colOff>123825</xdr:colOff>
      <xdr:row>38</xdr:row>
      <xdr:rowOff>155387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96175" y="5559984"/>
          <a:ext cx="1028700" cy="958103"/>
        </a:xfrm>
        <a:prstGeom prst="rect">
          <a:avLst/>
        </a:prstGeom>
      </xdr:spPr>
    </xdr:pic>
    <xdr:clientData/>
  </xdr:twoCellAnchor>
  <xdr:twoCellAnchor editAs="oneCell">
    <xdr:from>
      <xdr:col>0</xdr:col>
      <xdr:colOff>0</xdr:colOff>
      <xdr:row>9</xdr:row>
      <xdr:rowOff>0</xdr:rowOff>
    </xdr:from>
    <xdr:to>
      <xdr:col>2</xdr:col>
      <xdr:colOff>0</xdr:colOff>
      <xdr:row>15</xdr:row>
      <xdr:rowOff>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285875"/>
          <a:ext cx="1238250" cy="1047750"/>
        </a:xfrm>
        <a:prstGeom prst="rect">
          <a:avLst/>
        </a:prstGeom>
      </xdr:spPr>
    </xdr:pic>
    <xdr:clientData/>
  </xdr:twoCellAnchor>
  <xdr:twoCellAnchor editAs="oneCell">
    <xdr:from>
      <xdr:col>6</xdr:col>
      <xdr:colOff>197764</xdr:colOff>
      <xdr:row>0</xdr:row>
      <xdr:rowOff>66675</xdr:rowOff>
    </xdr:from>
    <xdr:to>
      <xdr:col>7</xdr:col>
      <xdr:colOff>904876</xdr:colOff>
      <xdr:row>7</xdr:row>
      <xdr:rowOff>18144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12514" y="66675"/>
          <a:ext cx="1030962" cy="856344"/>
        </a:xfrm>
        <a:prstGeom prst="rect">
          <a:avLst/>
        </a:prstGeom>
      </xdr:spPr>
    </xdr:pic>
    <xdr:clientData/>
  </xdr:twoCellAnchor>
  <xdr:twoCellAnchor editAs="oneCell">
    <xdr:from>
      <xdr:col>8</xdr:col>
      <xdr:colOff>285750</xdr:colOff>
      <xdr:row>33</xdr:row>
      <xdr:rowOff>142876</xdr:rowOff>
    </xdr:from>
    <xdr:to>
      <xdr:col>9</xdr:col>
      <xdr:colOff>762000</xdr:colOff>
      <xdr:row>38</xdr:row>
      <xdr:rowOff>57151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38750" y="5619751"/>
          <a:ext cx="800100" cy="800100"/>
        </a:xfrm>
        <a:prstGeom prst="rect">
          <a:avLst/>
        </a:prstGeom>
      </xdr:spPr>
    </xdr:pic>
    <xdr:clientData/>
  </xdr:twoCellAnchor>
  <xdr:twoCellAnchor editAs="oneCell">
    <xdr:from>
      <xdr:col>2</xdr:col>
      <xdr:colOff>37562</xdr:colOff>
      <xdr:row>39</xdr:row>
      <xdr:rowOff>47624</xdr:rowOff>
    </xdr:from>
    <xdr:to>
      <xdr:col>3</xdr:col>
      <xdr:colOff>862142</xdr:colOff>
      <xdr:row>44</xdr:row>
      <xdr:rowOff>28575</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75812" y="6572249"/>
          <a:ext cx="1148430" cy="866776"/>
        </a:xfrm>
        <a:prstGeom prst="rect">
          <a:avLst/>
        </a:prstGeom>
      </xdr:spPr>
    </xdr:pic>
    <xdr:clientData/>
  </xdr:twoCellAnchor>
  <xdr:twoCellAnchor editAs="oneCell">
    <xdr:from>
      <xdr:col>10</xdr:col>
      <xdr:colOff>97355</xdr:colOff>
      <xdr:row>33</xdr:row>
      <xdr:rowOff>200025</xdr:rowOff>
    </xdr:from>
    <xdr:to>
      <xdr:col>16</xdr:col>
      <xdr:colOff>142875</xdr:colOff>
      <xdr:row>38</xdr:row>
      <xdr:rowOff>47625</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88605" y="5676900"/>
          <a:ext cx="1017070" cy="733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904875</xdr:colOff>
      <xdr:row>39</xdr:row>
      <xdr:rowOff>0</xdr:rowOff>
    </xdr:from>
    <xdr:to>
      <xdr:col>26</xdr:col>
      <xdr:colOff>0</xdr:colOff>
      <xdr:row>45</xdr:row>
      <xdr:rowOff>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6181725"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 on Twitter</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xdr:from>
      <xdr:col>6</xdr:col>
      <xdr:colOff>104775</xdr:colOff>
      <xdr:row>30</xdr:row>
      <xdr:rowOff>47625</xdr:rowOff>
    </xdr:from>
    <xdr:to>
      <xdr:col>16</xdr:col>
      <xdr:colOff>57151</xdr:colOff>
      <xdr:row>32</xdr:row>
      <xdr:rowOff>38100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819525" y="5038725"/>
          <a:ext cx="3400426"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rgbClr val="0070C0"/>
              </a:solidFill>
            </a:rPr>
            <a:t>Thanksgiving Break</a:t>
          </a:r>
          <a:endParaRPr lang="en-US" sz="1100" b="1">
            <a:solidFill>
              <a:srgbClr val="0070C0"/>
            </a:solidFill>
          </a:endParaRPr>
        </a:p>
      </xdr:txBody>
    </xdr:sp>
    <xdr:clientData/>
  </xdr:twoCellAnchor>
  <xdr:twoCellAnchor editAs="oneCell">
    <xdr:from>
      <xdr:col>9</xdr:col>
      <xdr:colOff>876300</xdr:colOff>
      <xdr:row>39</xdr:row>
      <xdr:rowOff>190500</xdr:rowOff>
    </xdr:from>
    <xdr:to>
      <xdr:col>13</xdr:col>
      <xdr:colOff>19050</xdr:colOff>
      <xdr:row>43</xdr:row>
      <xdr:rowOff>9525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53150" y="6715125"/>
          <a:ext cx="542925" cy="542925"/>
        </a:xfrm>
        <a:prstGeom prst="rect">
          <a:avLst/>
        </a:prstGeom>
      </xdr:spPr>
    </xdr:pic>
    <xdr:clientData/>
  </xdr:twoCellAnchor>
  <xdr:twoCellAnchor editAs="oneCell">
    <xdr:from>
      <xdr:col>7</xdr:col>
      <xdr:colOff>142875</xdr:colOff>
      <xdr:row>0</xdr:row>
      <xdr:rowOff>76200</xdr:rowOff>
    </xdr:from>
    <xdr:to>
      <xdr:col>8</xdr:col>
      <xdr:colOff>259437</xdr:colOff>
      <xdr:row>7</xdr:row>
      <xdr:rowOff>27669</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81475" y="76200"/>
          <a:ext cx="1030962" cy="85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196215</xdr:colOff>
      <xdr:row>34</xdr:row>
      <xdr:rowOff>26670</xdr:rowOff>
    </xdr:from>
    <xdr:to>
      <xdr:col>24</xdr:col>
      <xdr:colOff>91440</xdr:colOff>
      <xdr:row>35</xdr:row>
      <xdr:rowOff>99060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286375" y="5802630"/>
          <a:ext cx="3453765"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rgbClr val="FF0000"/>
              </a:solidFill>
            </a:rPr>
            <a:t>South Central Bank-Halton Classic</a:t>
          </a:r>
        </a:p>
      </xdr:txBody>
    </xdr:sp>
    <xdr:clientData/>
  </xdr:twoCellAnchor>
  <xdr:twoCellAnchor>
    <xdr:from>
      <xdr:col>2</xdr:col>
      <xdr:colOff>85726</xdr:colOff>
      <xdr:row>30</xdr:row>
      <xdr:rowOff>76200</xdr:rowOff>
    </xdr:from>
    <xdr:to>
      <xdr:col>5</xdr:col>
      <xdr:colOff>752476</xdr:colOff>
      <xdr:row>32</xdr:row>
      <xdr:rowOff>28576</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323976" y="5067300"/>
          <a:ext cx="2228850" cy="276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70C0"/>
              </a:solidFill>
            </a:rPr>
            <a:t>No School-Possible Make-Up Days</a:t>
          </a:r>
        </a:p>
      </xdr:txBody>
    </xdr:sp>
    <xdr:clientData/>
  </xdr:twoCellAnchor>
  <xdr:twoCellAnchor>
    <xdr:from>
      <xdr:col>6</xdr:col>
      <xdr:colOff>219075</xdr:colOff>
      <xdr:row>30</xdr:row>
      <xdr:rowOff>85724</xdr:rowOff>
    </xdr:from>
    <xdr:to>
      <xdr:col>17</xdr:col>
      <xdr:colOff>9526</xdr:colOff>
      <xdr:row>32</xdr:row>
      <xdr:rowOff>47625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3933825" y="5076824"/>
          <a:ext cx="3400426" cy="2857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70C0"/>
              </a:solidFill>
            </a:rPr>
            <a:t>Christmas</a:t>
          </a:r>
          <a:r>
            <a:rPr lang="en-US" sz="1100" b="1" baseline="0">
              <a:solidFill>
                <a:srgbClr val="0070C0"/>
              </a:solidFill>
            </a:rPr>
            <a:t> Break</a:t>
          </a:r>
          <a:endParaRPr lang="en-US" sz="1100" b="1">
            <a:solidFill>
              <a:srgbClr val="0070C0"/>
            </a:solidFill>
          </a:endParaRPr>
        </a:p>
      </xdr:txBody>
    </xdr:sp>
    <xdr:clientData/>
  </xdr:twoCellAnchor>
  <xdr:twoCellAnchor>
    <xdr:from>
      <xdr:col>2</xdr:col>
      <xdr:colOff>171450</xdr:colOff>
      <xdr:row>37</xdr:row>
      <xdr:rowOff>137160</xdr:rowOff>
    </xdr:from>
    <xdr:to>
      <xdr:col>16</xdr:col>
      <xdr:colOff>66676</xdr:colOff>
      <xdr:row>38</xdr:row>
      <xdr:rowOff>140969</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1443990" y="6416040"/>
          <a:ext cx="5991226"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rgbClr val="0070C0"/>
              </a:solidFill>
            </a:rPr>
            <a:t>Christmas</a:t>
          </a:r>
          <a:r>
            <a:rPr lang="en-US" sz="1000" b="1" baseline="0">
              <a:solidFill>
                <a:srgbClr val="0070C0"/>
              </a:solidFill>
            </a:rPr>
            <a:t> Break</a:t>
          </a:r>
          <a:endParaRPr lang="en-US" sz="1000" b="1">
            <a:solidFill>
              <a:srgbClr val="0070C0"/>
            </a:solidFill>
          </a:endParaRPr>
        </a:p>
      </xdr:txBody>
    </xdr:sp>
    <xdr:clientData/>
  </xdr:twoCellAnchor>
  <xdr:twoCellAnchor>
    <xdr:from>
      <xdr:col>10</xdr:col>
      <xdr:colOff>0</xdr:colOff>
      <xdr:row>39</xdr:row>
      <xdr:rowOff>0</xdr:rowOff>
    </xdr:from>
    <xdr:to>
      <xdr:col>26</xdr:col>
      <xdr:colOff>9525</xdr:colOff>
      <xdr:row>45</xdr:row>
      <xdr:rowOff>0</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6191250"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 on Twitter</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editAs="oneCell">
    <xdr:from>
      <xdr:col>9</xdr:col>
      <xdr:colOff>895350</xdr:colOff>
      <xdr:row>39</xdr:row>
      <xdr:rowOff>190500</xdr:rowOff>
    </xdr:from>
    <xdr:to>
      <xdr:col>13</xdr:col>
      <xdr:colOff>38100</xdr:colOff>
      <xdr:row>43</xdr:row>
      <xdr:rowOff>9525</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200" y="6715125"/>
          <a:ext cx="542925" cy="542925"/>
        </a:xfrm>
        <a:prstGeom prst="rect">
          <a:avLst/>
        </a:prstGeom>
      </xdr:spPr>
    </xdr:pic>
    <xdr:clientData/>
  </xdr:twoCellAnchor>
  <xdr:twoCellAnchor editAs="oneCell">
    <xdr:from>
      <xdr:col>7</xdr:col>
      <xdr:colOff>133350</xdr:colOff>
      <xdr:row>0</xdr:row>
      <xdr:rowOff>95250</xdr:rowOff>
    </xdr:from>
    <xdr:to>
      <xdr:col>8</xdr:col>
      <xdr:colOff>249912</xdr:colOff>
      <xdr:row>7</xdr:row>
      <xdr:rowOff>46719</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71950" y="95250"/>
          <a:ext cx="1030962" cy="856344"/>
        </a:xfrm>
        <a:prstGeom prst="rect">
          <a:avLst/>
        </a:prstGeom>
      </xdr:spPr>
    </xdr:pic>
    <xdr:clientData/>
  </xdr:twoCellAnchor>
  <xdr:twoCellAnchor>
    <xdr:from>
      <xdr:col>2</xdr:col>
      <xdr:colOff>47625</xdr:colOff>
      <xdr:row>43</xdr:row>
      <xdr:rowOff>0</xdr:rowOff>
    </xdr:from>
    <xdr:to>
      <xdr:col>3</xdr:col>
      <xdr:colOff>857251</xdr:colOff>
      <xdr:row>44</xdr:row>
      <xdr:rowOff>95250</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85875" y="7248525"/>
          <a:ext cx="1133476"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70C0"/>
              </a:solidFill>
            </a:rPr>
            <a:t>Christmas</a:t>
          </a:r>
          <a:r>
            <a:rPr lang="en-US" sz="1100" b="1" baseline="0">
              <a:solidFill>
                <a:srgbClr val="0070C0"/>
              </a:solidFill>
            </a:rPr>
            <a:t> Break</a:t>
          </a:r>
          <a:endParaRPr lang="en-US" sz="1100" b="1">
            <a:solidFill>
              <a:srgbClr val="0070C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904875</xdr:colOff>
      <xdr:row>39</xdr:row>
      <xdr:rowOff>0</xdr:rowOff>
    </xdr:from>
    <xdr:to>
      <xdr:col>26</xdr:col>
      <xdr:colOff>0</xdr:colOff>
      <xdr:row>45</xdr:row>
      <xdr:rowOff>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181725"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 on Twitter</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twoCellAnchor>
    <xdr:from>
      <xdr:col>2</xdr:col>
      <xdr:colOff>95249</xdr:colOff>
      <xdr:row>12</xdr:row>
      <xdr:rowOff>123825</xdr:rowOff>
    </xdr:from>
    <xdr:to>
      <xdr:col>5</xdr:col>
      <xdr:colOff>781050</xdr:colOff>
      <xdr:row>14</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333499" y="1971675"/>
          <a:ext cx="2247901"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rgbClr val="0070C0"/>
              </a:solidFill>
            </a:rPr>
            <a:t>Christmas</a:t>
          </a:r>
          <a:r>
            <a:rPr lang="en-US" sz="1100" b="1" baseline="0">
              <a:solidFill>
                <a:srgbClr val="0070C0"/>
              </a:solidFill>
            </a:rPr>
            <a:t> Break</a:t>
          </a:r>
          <a:endParaRPr lang="en-US" sz="1100" b="1">
            <a:solidFill>
              <a:srgbClr val="0070C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895350</xdr:colOff>
      <xdr:row>39</xdr:row>
      <xdr:rowOff>0</xdr:rowOff>
    </xdr:from>
    <xdr:to>
      <xdr:col>25</xdr:col>
      <xdr:colOff>95250</xdr:colOff>
      <xdr:row>45</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172200" y="6524625"/>
          <a:ext cx="2486025" cy="1047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solidFill>
                <a:sysClr val="windowText" lastClr="000000"/>
              </a:solidFill>
            </a:rPr>
            <a:t>For Updates and Daily</a:t>
          </a:r>
          <a:r>
            <a:rPr lang="en-US" sz="1000" b="1" baseline="0">
              <a:solidFill>
                <a:sysClr val="windowText" lastClr="000000"/>
              </a:solidFill>
            </a:rPr>
            <a:t> Information</a:t>
          </a:r>
        </a:p>
        <a:p>
          <a:pPr algn="ctr"/>
          <a:endParaRPr lang="en-US" sz="400" b="1">
            <a:solidFill>
              <a:sysClr val="windowText" lastClr="000000"/>
            </a:solidFill>
          </a:endParaRPr>
        </a:p>
        <a:p>
          <a:pPr algn="ctr"/>
          <a:r>
            <a:rPr lang="en-US" sz="1000" b="1">
              <a:solidFill>
                <a:sysClr val="windowText" lastClr="000000"/>
              </a:solidFill>
            </a:rPr>
            <a:t>Follow ACS Sports on Twitter</a:t>
          </a:r>
        </a:p>
        <a:p>
          <a:pPr algn="ctr"/>
          <a:r>
            <a:rPr lang="en-US" sz="1000" b="1">
              <a:solidFill>
                <a:srgbClr val="FF0000"/>
              </a:solidFill>
            </a:rPr>
            <a:t>ACS Sports @acs_sports</a:t>
          </a:r>
        </a:p>
        <a:p>
          <a:pPr algn="ctr"/>
          <a:endParaRPr lang="en-US" sz="400" b="1">
            <a:solidFill>
              <a:srgbClr val="FF0000"/>
            </a:solidFill>
          </a:endParaRPr>
        </a:p>
        <a:p>
          <a:pPr algn="ctr"/>
          <a:r>
            <a:rPr lang="en-US" sz="1000" b="1">
              <a:solidFill>
                <a:sysClr val="windowText" lastClr="000000"/>
              </a:solidFill>
            </a:rPr>
            <a:t>Follow</a:t>
          </a:r>
          <a:r>
            <a:rPr lang="en-US" sz="1000" b="1" baseline="0">
              <a:solidFill>
                <a:sysClr val="windowText" lastClr="000000"/>
              </a:solidFill>
            </a:rPr>
            <a:t> Allen County Schools on Twitter</a:t>
          </a:r>
        </a:p>
        <a:p>
          <a:pPr algn="ctr"/>
          <a:r>
            <a:rPr lang="en-US" sz="1000" b="1" baseline="0">
              <a:solidFill>
                <a:srgbClr val="FF0000"/>
              </a:solidFill>
            </a:rPr>
            <a:t>Allen Co. Schools@allencoschools</a:t>
          </a:r>
          <a:endParaRPr lang="en-US" sz="10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1</xdr:col>
      <xdr:colOff>1905000</xdr:colOff>
      <xdr:row>0</xdr:row>
      <xdr:rowOff>523875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5250"/>
          <a:ext cx="1905000" cy="4286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vertex42.com/calendars/?utm_source=ms&amp;utm_medium=file&amp;utm_campaign=office&amp;utm_content=url" TargetMode="External"/><Relationship Id="rId7" Type="http://schemas.openxmlformats.org/officeDocument/2006/relationships/hyperlink" Target="https://www.vertex42.com/calendars/?utm_source=ms&amp;utm_medium=file&amp;utm_campaign=office&amp;utm_term=monthly&amp;utm_content=text"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6" Type="http://schemas.openxmlformats.org/officeDocument/2006/relationships/hyperlink" Target="https://www.vertex42.com/calendars/?utm_source=ms&amp;utm_medium=file&amp;utm_campaign=office&amp;utm_term=monthly&amp;utm_content=text&amp;utm_content=url" TargetMode="External"/><Relationship Id="rId5" Type="http://schemas.openxmlformats.org/officeDocument/2006/relationships/hyperlink" Target="https://www.vertex42.com/calendars/?utm_source=ms&amp;utm_medium=file&amp;utm_campaign=office&amp;utm_content=text" TargetMode="External"/><Relationship Id="rId4" Type="http://schemas.openxmlformats.org/officeDocument/2006/relationships/hyperlink" Target="https://www.vertex42.com/calendar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term=monthly&amp;utm_content=url" TargetMode="External"/><Relationship Id="rId2" Type="http://schemas.openxmlformats.org/officeDocument/2006/relationships/hyperlink" Target="https://www.vertex42.com/calendars/?utm_source=ms&amp;utm_medium=file&amp;utm_campaign=office&amp;utm_term=monthly&amp;utm_content=text" TargetMode="External"/><Relationship Id="rId1" Type="http://schemas.openxmlformats.org/officeDocument/2006/relationships/hyperlink" Target="https://www.vertex42.com/calendars/?utm_source=ms&amp;utm_medium=file&amp;utm_campaign=office&amp;utm_term=monthly&amp;utm_content=more" TargetMode="External"/><Relationship Id="rId5" Type="http://schemas.openxmlformats.org/officeDocument/2006/relationships/drawing" Target="../drawings/drawing8.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vertex42.com/calendars/?utm_source=ms&amp;utm_medium=file&amp;utm_campaign=office&amp;utm_content=url" TargetMode="External"/><Relationship Id="rId2" Type="http://schemas.openxmlformats.org/officeDocument/2006/relationships/hyperlink" Target="https://www.vertex42.com/calendars/?utm_source=ms&amp;utm_medium=file&amp;utm_campaign=office&amp;utm_content=text" TargetMode="External"/><Relationship Id="rId1" Type="http://schemas.openxmlformats.org/officeDocument/2006/relationships/hyperlink" Target="https://www.vertex42.com/calendars/"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F45"/>
  <sheetViews>
    <sheetView showGridLines="0" topLeftCell="A22" workbookViewId="0">
      <selection activeCell="AC42" sqref="AC42"/>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 min="27" max="27" width="7.44140625" customWidth="1"/>
    <col min="28" max="28" width="6.5546875" customWidth="1"/>
    <col min="29" max="29" width="17.109375" customWidth="1"/>
    <col min="30" max="30" width="10.33203125" customWidth="1"/>
  </cols>
  <sheetData>
    <row r="1" spans="1:32" s="4" customFormat="1" ht="15" customHeight="1" x14ac:dyDescent="0.2">
      <c r="A1" s="101">
        <f>DATE(AD18,AD20,1)</f>
        <v>43313</v>
      </c>
      <c r="B1" s="101"/>
      <c r="C1" s="101"/>
      <c r="D1" s="101"/>
      <c r="E1" s="101"/>
      <c r="F1" s="101"/>
      <c r="G1" s="101"/>
      <c r="H1" s="101"/>
      <c r="I1" s="16"/>
      <c r="J1" s="59" t="s">
        <v>99</v>
      </c>
      <c r="K1" s="104">
        <f>DATE(YEAR(A1),MONTH(A1)-1,1)</f>
        <v>43282</v>
      </c>
      <c r="L1" s="104"/>
      <c r="M1" s="104"/>
      <c r="N1" s="104"/>
      <c r="O1" s="104"/>
      <c r="P1" s="104"/>
      <c r="Q1" s="104"/>
      <c r="R1" s="3"/>
      <c r="S1" s="104">
        <f>DATE(YEAR(A1),MONTH(A1)+1,1)</f>
        <v>43344</v>
      </c>
      <c r="T1" s="104"/>
      <c r="U1" s="104"/>
      <c r="V1" s="104"/>
      <c r="W1" s="104"/>
      <c r="X1" s="104"/>
      <c r="Y1" s="104"/>
      <c r="Z1" s="3"/>
      <c r="AA1" s="3"/>
    </row>
    <row r="2" spans="1:32" s="4" customFormat="1" ht="11.25" customHeight="1" x14ac:dyDescent="0.25">
      <c r="A2" s="101"/>
      <c r="B2" s="101"/>
      <c r="C2" s="101"/>
      <c r="D2" s="101"/>
      <c r="E2" s="101"/>
      <c r="F2" s="101"/>
      <c r="G2" s="101"/>
      <c r="H2" s="101"/>
      <c r="I2" s="16"/>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32" s="6" customFormat="1" ht="9" customHeight="1" x14ac:dyDescent="0.2">
      <c r="A3" s="101"/>
      <c r="B3" s="101"/>
      <c r="C3" s="101"/>
      <c r="D3" s="101"/>
      <c r="E3" s="101"/>
      <c r="F3" s="101"/>
      <c r="G3" s="101"/>
      <c r="H3" s="101"/>
      <c r="I3" s="16"/>
      <c r="J3" s="55"/>
      <c r="K3" s="28">
        <f t="shared" ref="K3:Q8" si="0">IF(MONTH($K$1)&lt;&gt;MONTH($K$1-(WEEKDAY($K$1,1)-(start_day-1))-IF((WEEKDAY($K$1,1)-(start_day-1))&lt;=0,7,0)+(ROW(K3)-ROW($K$3))*7+(COLUMN(K3)-COLUMN($K$3)+1)),"",$K$1-(WEEKDAY($K$1,1)-(start_day-1))-IF((WEEKDAY($K$1,1)-(start_day-1))&lt;=0,7,0)+(ROW(K3)-ROW($K$3))*7+(COLUMN(K3)-COLUMN($K$3)+1))</f>
        <v>43282</v>
      </c>
      <c r="L3" s="28">
        <f t="shared" si="0"/>
        <v>43283</v>
      </c>
      <c r="M3" s="28">
        <f t="shared" si="0"/>
        <v>43284</v>
      </c>
      <c r="N3" s="28">
        <f t="shared" si="0"/>
        <v>43285</v>
      </c>
      <c r="O3" s="28">
        <f t="shared" si="0"/>
        <v>43286</v>
      </c>
      <c r="P3" s="28">
        <f t="shared" si="0"/>
        <v>43287</v>
      </c>
      <c r="Q3" s="28">
        <f t="shared" si="0"/>
        <v>43288</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t="str">
        <f t="shared" si="1"/>
        <v/>
      </c>
      <c r="X3" s="28" t="str">
        <f t="shared" si="1"/>
        <v/>
      </c>
      <c r="Y3" s="28">
        <f t="shared" si="1"/>
        <v>43344</v>
      </c>
      <c r="Z3" s="5"/>
      <c r="AA3" s="5"/>
      <c r="AB3" s="4"/>
      <c r="AC3" s="4"/>
      <c r="AD3" s="4"/>
      <c r="AE3" s="4"/>
    </row>
    <row r="4" spans="1:32" s="6" customFormat="1" ht="9" customHeight="1" x14ac:dyDescent="0.2">
      <c r="A4" s="101"/>
      <c r="B4" s="101"/>
      <c r="C4" s="101"/>
      <c r="D4" s="101"/>
      <c r="E4" s="101"/>
      <c r="F4" s="101"/>
      <c r="G4" s="101"/>
      <c r="H4" s="101"/>
      <c r="I4" s="16"/>
      <c r="J4" s="55" t="s">
        <v>146</v>
      </c>
      <c r="K4" s="28">
        <f t="shared" si="0"/>
        <v>43289</v>
      </c>
      <c r="L4" s="28">
        <f t="shared" si="0"/>
        <v>43290</v>
      </c>
      <c r="M4" s="28">
        <f t="shared" si="0"/>
        <v>43291</v>
      </c>
      <c r="N4" s="28">
        <f t="shared" si="0"/>
        <v>43292</v>
      </c>
      <c r="O4" s="28">
        <f t="shared" si="0"/>
        <v>43293</v>
      </c>
      <c r="P4" s="28">
        <f t="shared" si="0"/>
        <v>43294</v>
      </c>
      <c r="Q4" s="28">
        <f t="shared" si="0"/>
        <v>43295</v>
      </c>
      <c r="R4" s="3"/>
      <c r="S4" s="28">
        <f t="shared" si="1"/>
        <v>43345</v>
      </c>
      <c r="T4" s="28">
        <f t="shared" si="1"/>
        <v>43346</v>
      </c>
      <c r="U4" s="28">
        <f t="shared" si="1"/>
        <v>43347</v>
      </c>
      <c r="V4" s="28">
        <f t="shared" si="1"/>
        <v>43348</v>
      </c>
      <c r="W4" s="28">
        <f t="shared" si="1"/>
        <v>43349</v>
      </c>
      <c r="X4" s="28">
        <f t="shared" si="1"/>
        <v>43350</v>
      </c>
      <c r="Y4" s="28">
        <f t="shared" si="1"/>
        <v>43351</v>
      </c>
      <c r="Z4" s="5"/>
      <c r="AA4" s="5"/>
      <c r="AB4" s="4"/>
      <c r="AC4" s="4"/>
      <c r="AD4" s="4"/>
      <c r="AE4" s="4"/>
    </row>
    <row r="5" spans="1:32" s="6" customFormat="1" ht="9" customHeight="1" x14ac:dyDescent="0.2">
      <c r="A5" s="101"/>
      <c r="B5" s="101"/>
      <c r="C5" s="101"/>
      <c r="D5" s="101"/>
      <c r="E5" s="101"/>
      <c r="F5" s="101"/>
      <c r="G5" s="101"/>
      <c r="H5" s="101"/>
      <c r="I5" s="16"/>
      <c r="J5" s="55"/>
      <c r="K5" s="28">
        <f t="shared" si="0"/>
        <v>43296</v>
      </c>
      <c r="L5" s="28">
        <f t="shared" si="0"/>
        <v>43297</v>
      </c>
      <c r="M5" s="28">
        <f t="shared" si="0"/>
        <v>43298</v>
      </c>
      <c r="N5" s="28">
        <f t="shared" si="0"/>
        <v>43299</v>
      </c>
      <c r="O5" s="28">
        <f t="shared" si="0"/>
        <v>43300</v>
      </c>
      <c r="P5" s="28">
        <f t="shared" si="0"/>
        <v>43301</v>
      </c>
      <c r="Q5" s="28">
        <f t="shared" si="0"/>
        <v>43302</v>
      </c>
      <c r="R5" s="3"/>
      <c r="S5" s="28">
        <f t="shared" si="1"/>
        <v>43352</v>
      </c>
      <c r="T5" s="28">
        <f t="shared" si="1"/>
        <v>43353</v>
      </c>
      <c r="U5" s="28">
        <f t="shared" si="1"/>
        <v>43354</v>
      </c>
      <c r="V5" s="28">
        <f t="shared" si="1"/>
        <v>43355</v>
      </c>
      <c r="W5" s="28">
        <f t="shared" si="1"/>
        <v>43356</v>
      </c>
      <c r="X5" s="28">
        <f t="shared" si="1"/>
        <v>43357</v>
      </c>
      <c r="Y5" s="28">
        <f t="shared" si="1"/>
        <v>43358</v>
      </c>
      <c r="Z5" s="5"/>
      <c r="AA5" s="5"/>
      <c r="AB5" s="4"/>
      <c r="AC5" s="4"/>
      <c r="AD5" s="4"/>
      <c r="AE5" s="4"/>
    </row>
    <row r="6" spans="1:32" s="6" customFormat="1" ht="9" customHeight="1" x14ac:dyDescent="0.2">
      <c r="A6" s="101"/>
      <c r="B6" s="101"/>
      <c r="C6" s="101"/>
      <c r="D6" s="101"/>
      <c r="E6" s="101"/>
      <c r="F6" s="101"/>
      <c r="G6" s="101"/>
      <c r="H6" s="101"/>
      <c r="I6" s="16"/>
      <c r="J6" s="55" t="s">
        <v>147</v>
      </c>
      <c r="K6" s="28">
        <f t="shared" si="0"/>
        <v>43303</v>
      </c>
      <c r="L6" s="28">
        <f t="shared" si="0"/>
        <v>43304</v>
      </c>
      <c r="M6" s="28">
        <f t="shared" si="0"/>
        <v>43305</v>
      </c>
      <c r="N6" s="28">
        <f t="shared" si="0"/>
        <v>43306</v>
      </c>
      <c r="O6" s="28">
        <f t="shared" si="0"/>
        <v>43307</v>
      </c>
      <c r="P6" s="28">
        <f t="shared" si="0"/>
        <v>43308</v>
      </c>
      <c r="Q6" s="28">
        <f t="shared" si="0"/>
        <v>43309</v>
      </c>
      <c r="R6" s="3"/>
      <c r="S6" s="28">
        <f t="shared" si="1"/>
        <v>43359</v>
      </c>
      <c r="T6" s="28">
        <f t="shared" si="1"/>
        <v>43360</v>
      </c>
      <c r="U6" s="28">
        <f t="shared" si="1"/>
        <v>43361</v>
      </c>
      <c r="V6" s="28">
        <f t="shared" si="1"/>
        <v>43362</v>
      </c>
      <c r="W6" s="28">
        <f t="shared" si="1"/>
        <v>43363</v>
      </c>
      <c r="X6" s="28">
        <f t="shared" si="1"/>
        <v>43364</v>
      </c>
      <c r="Y6" s="28">
        <f t="shared" si="1"/>
        <v>43365</v>
      </c>
      <c r="Z6" s="5"/>
      <c r="AA6" s="5"/>
      <c r="AB6" s="4"/>
      <c r="AC6" s="4"/>
      <c r="AD6" s="4"/>
      <c r="AE6" s="4"/>
    </row>
    <row r="7" spans="1:32" s="6" customFormat="1" ht="9" customHeight="1" x14ac:dyDescent="0.2">
      <c r="A7" s="101"/>
      <c r="B7" s="101"/>
      <c r="C7" s="101"/>
      <c r="D7" s="101"/>
      <c r="E7" s="101"/>
      <c r="F7" s="101"/>
      <c r="G7" s="101"/>
      <c r="H7" s="101"/>
      <c r="I7" s="16"/>
      <c r="J7" s="55" t="s">
        <v>148</v>
      </c>
      <c r="K7" s="28">
        <f t="shared" si="0"/>
        <v>43310</v>
      </c>
      <c r="L7" s="28">
        <f t="shared" si="0"/>
        <v>43311</v>
      </c>
      <c r="M7" s="28">
        <f t="shared" si="0"/>
        <v>43312</v>
      </c>
      <c r="N7" s="28" t="str">
        <f t="shared" si="0"/>
        <v/>
      </c>
      <c r="O7" s="28" t="str">
        <f t="shared" si="0"/>
        <v/>
      </c>
      <c r="P7" s="28" t="str">
        <f t="shared" si="0"/>
        <v/>
      </c>
      <c r="Q7" s="28" t="str">
        <f t="shared" si="0"/>
        <v/>
      </c>
      <c r="R7" s="3"/>
      <c r="S7" s="28">
        <f t="shared" si="1"/>
        <v>43366</v>
      </c>
      <c r="T7" s="28">
        <f t="shared" si="1"/>
        <v>43367</v>
      </c>
      <c r="U7" s="28">
        <f t="shared" si="1"/>
        <v>43368</v>
      </c>
      <c r="V7" s="28">
        <f t="shared" si="1"/>
        <v>43369</v>
      </c>
      <c r="W7" s="28">
        <f t="shared" si="1"/>
        <v>43370</v>
      </c>
      <c r="X7" s="28">
        <f t="shared" si="1"/>
        <v>43371</v>
      </c>
      <c r="Y7" s="28">
        <f t="shared" si="1"/>
        <v>43372</v>
      </c>
      <c r="Z7" s="5"/>
      <c r="AA7" s="5"/>
      <c r="AB7" s="4"/>
      <c r="AC7" s="4"/>
      <c r="AD7" s="4"/>
      <c r="AE7" s="4"/>
    </row>
    <row r="8" spans="1:32"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f t="shared" si="1"/>
        <v>43373</v>
      </c>
      <c r="T8" s="28" t="str">
        <f t="shared" si="1"/>
        <v/>
      </c>
      <c r="U8" s="28" t="str">
        <f t="shared" si="1"/>
        <v/>
      </c>
      <c r="V8" s="28" t="str">
        <f t="shared" si="1"/>
        <v/>
      </c>
      <c r="W8" s="28" t="str">
        <f t="shared" si="1"/>
        <v/>
      </c>
      <c r="X8" s="28" t="str">
        <f t="shared" si="1"/>
        <v/>
      </c>
      <c r="Y8" s="28" t="str">
        <f t="shared" si="1"/>
        <v/>
      </c>
      <c r="Z8" s="30"/>
    </row>
    <row r="9" spans="1:32" s="1" customFormat="1" ht="21" customHeight="1" x14ac:dyDescent="0.3">
      <c r="A9" s="102">
        <f>A10</f>
        <v>43310</v>
      </c>
      <c r="B9" s="103"/>
      <c r="C9" s="103">
        <f>C10</f>
        <v>43311</v>
      </c>
      <c r="D9" s="103"/>
      <c r="E9" s="103">
        <f>E10</f>
        <v>43312</v>
      </c>
      <c r="F9" s="103"/>
      <c r="G9" s="103">
        <f>G10</f>
        <v>43313</v>
      </c>
      <c r="H9" s="103"/>
      <c r="I9" s="103">
        <f>I10</f>
        <v>43314</v>
      </c>
      <c r="J9" s="103"/>
      <c r="K9" s="103">
        <f>K10</f>
        <v>43315</v>
      </c>
      <c r="L9" s="103"/>
      <c r="M9" s="103"/>
      <c r="N9" s="103"/>
      <c r="O9" s="103"/>
      <c r="P9" s="103"/>
      <c r="Q9" s="103"/>
      <c r="R9" s="103"/>
      <c r="S9" s="103">
        <f>S10</f>
        <v>43316</v>
      </c>
      <c r="T9" s="103"/>
      <c r="U9" s="103"/>
      <c r="V9" s="103"/>
      <c r="W9" s="103"/>
      <c r="X9" s="103"/>
      <c r="Y9" s="103"/>
      <c r="Z9" s="105"/>
      <c r="AB9" s="50" t="s">
        <v>18</v>
      </c>
      <c r="AC9" s="50"/>
      <c r="AD9" s="50"/>
      <c r="AE9" s="50"/>
      <c r="AF9" s="50"/>
    </row>
    <row r="10" spans="1:32" s="1" customFormat="1" ht="18" x14ac:dyDescent="0.3">
      <c r="A10" s="20">
        <f>$A$1-(WEEKDAY($A$1,1)-(start_day-1))-IF((WEEKDAY($A$1,1)-(start_day-1))&lt;=0,7,0)+1</f>
        <v>43310</v>
      </c>
      <c r="B10" s="21"/>
      <c r="C10" s="18">
        <f>A10+1</f>
        <v>43311</v>
      </c>
      <c r="D10" s="19"/>
      <c r="E10" s="18">
        <f>C10+1</f>
        <v>43312</v>
      </c>
      <c r="F10" s="19"/>
      <c r="G10" s="18">
        <f>E10+1</f>
        <v>43313</v>
      </c>
      <c r="H10" s="19"/>
      <c r="I10" s="18">
        <f>G10+1</f>
        <v>43314</v>
      </c>
      <c r="J10" s="19"/>
      <c r="K10" s="70">
        <f>I10+1</f>
        <v>43315</v>
      </c>
      <c r="L10" s="71"/>
      <c r="M10" s="72"/>
      <c r="N10" s="72"/>
      <c r="O10" s="72"/>
      <c r="P10" s="72"/>
      <c r="Q10" s="72"/>
      <c r="R10" s="73"/>
      <c r="S10" s="80">
        <f>K10+1</f>
        <v>43316</v>
      </c>
      <c r="T10" s="81"/>
      <c r="U10" s="82"/>
      <c r="V10" s="82"/>
      <c r="W10" s="82"/>
      <c r="X10" s="82"/>
      <c r="Y10" s="82"/>
      <c r="Z10" s="83"/>
      <c r="AA10" s="10"/>
      <c r="AB10" s="51" t="s">
        <v>4</v>
      </c>
      <c r="AC10" s="51"/>
      <c r="AD10" s="51"/>
      <c r="AE10" s="51"/>
      <c r="AF10" s="51"/>
    </row>
    <row r="11" spans="1:32" s="1" customFormat="1" x14ac:dyDescent="0.25">
      <c r="A11" s="67"/>
      <c r="B11" s="68"/>
      <c r="C11" s="92"/>
      <c r="D11" s="93"/>
      <c r="E11" s="92"/>
      <c r="F11" s="93"/>
      <c r="G11" s="90" t="s">
        <v>25</v>
      </c>
      <c r="H11" s="91"/>
      <c r="I11" s="106" t="s">
        <v>23</v>
      </c>
      <c r="J11" s="107"/>
      <c r="K11" s="92"/>
      <c r="L11" s="98"/>
      <c r="M11" s="98"/>
      <c r="N11" s="98"/>
      <c r="O11" s="98"/>
      <c r="P11" s="98"/>
      <c r="Q11" s="98"/>
      <c r="R11" s="93"/>
      <c r="S11" s="74" t="s">
        <v>28</v>
      </c>
      <c r="T11" s="75"/>
      <c r="U11" s="75"/>
      <c r="V11" s="75"/>
      <c r="W11" s="75"/>
      <c r="X11" s="75"/>
      <c r="Y11" s="75"/>
      <c r="Z11" s="76"/>
      <c r="AA11" s="10"/>
    </row>
    <row r="12" spans="1:32" s="1" customFormat="1" x14ac:dyDescent="0.25">
      <c r="A12" s="67"/>
      <c r="B12" s="68"/>
      <c r="C12" s="92"/>
      <c r="D12" s="93"/>
      <c r="E12" s="92"/>
      <c r="F12" s="93"/>
      <c r="G12" s="90" t="s">
        <v>56</v>
      </c>
      <c r="H12" s="91"/>
      <c r="I12" s="106" t="s">
        <v>24</v>
      </c>
      <c r="J12" s="107"/>
      <c r="K12" s="92"/>
      <c r="L12" s="98"/>
      <c r="M12" s="98"/>
      <c r="N12" s="98"/>
      <c r="O12" s="98"/>
      <c r="P12" s="98"/>
      <c r="Q12" s="98"/>
      <c r="R12" s="93"/>
      <c r="S12" s="74" t="s">
        <v>101</v>
      </c>
      <c r="T12" s="75"/>
      <c r="U12" s="75"/>
      <c r="V12" s="75"/>
      <c r="W12" s="75"/>
      <c r="X12" s="75"/>
      <c r="Y12" s="75"/>
      <c r="Z12" s="76"/>
      <c r="AA12" s="10"/>
    </row>
    <row r="13" spans="1:32" s="1" customFormat="1" x14ac:dyDescent="0.25">
      <c r="A13" s="67"/>
      <c r="B13" s="68"/>
      <c r="C13" s="92"/>
      <c r="D13" s="93"/>
      <c r="E13" s="92"/>
      <c r="F13" s="93"/>
      <c r="G13" s="92"/>
      <c r="H13" s="93"/>
      <c r="I13" s="106" t="s">
        <v>25</v>
      </c>
      <c r="J13" s="107"/>
      <c r="K13" s="92"/>
      <c r="L13" s="98"/>
      <c r="M13" s="98"/>
      <c r="N13" s="98"/>
      <c r="O13" s="98"/>
      <c r="P13" s="98"/>
      <c r="Q13" s="98"/>
      <c r="R13" s="93"/>
      <c r="S13" s="77" t="s">
        <v>57</v>
      </c>
      <c r="T13" s="78"/>
      <c r="U13" s="78"/>
      <c r="V13" s="78"/>
      <c r="W13" s="78"/>
      <c r="X13" s="78"/>
      <c r="Y13" s="78"/>
      <c r="Z13" s="79"/>
      <c r="AA13" s="10"/>
    </row>
    <row r="14" spans="1:32" s="1" customFormat="1" x14ac:dyDescent="0.25">
      <c r="A14" s="67"/>
      <c r="B14" s="68"/>
      <c r="C14" s="92"/>
      <c r="D14" s="93"/>
      <c r="E14" s="92"/>
      <c r="F14" s="93"/>
      <c r="G14" s="92"/>
      <c r="H14" s="93"/>
      <c r="I14" s="106" t="s">
        <v>26</v>
      </c>
      <c r="J14" s="107"/>
      <c r="K14" s="92"/>
      <c r="L14" s="98"/>
      <c r="M14" s="98"/>
      <c r="N14" s="98"/>
      <c r="O14" s="98"/>
      <c r="P14" s="98"/>
      <c r="Q14" s="98"/>
      <c r="R14" s="93"/>
      <c r="S14" s="77" t="s">
        <v>58</v>
      </c>
      <c r="T14" s="78"/>
      <c r="U14" s="78"/>
      <c r="V14" s="78"/>
      <c r="W14" s="78"/>
      <c r="X14" s="78"/>
      <c r="Y14" s="78"/>
      <c r="Z14" s="79"/>
      <c r="AA14" s="10"/>
    </row>
    <row r="15" spans="1:32" s="2" customFormat="1" ht="13.2" customHeight="1" x14ac:dyDescent="0.25">
      <c r="A15" s="64"/>
      <c r="B15" s="65"/>
      <c r="C15" s="94"/>
      <c r="D15" s="95"/>
      <c r="E15" s="94"/>
      <c r="F15" s="95"/>
      <c r="G15" s="94"/>
      <c r="H15" s="95"/>
      <c r="I15" s="86"/>
      <c r="J15" s="87"/>
      <c r="K15" s="94"/>
      <c r="L15" s="99"/>
      <c r="M15" s="99"/>
      <c r="N15" s="99"/>
      <c r="O15" s="99"/>
      <c r="P15" s="99"/>
      <c r="Q15" s="99"/>
      <c r="R15" s="95"/>
      <c r="S15" s="64"/>
      <c r="T15" s="65"/>
      <c r="U15" s="65"/>
      <c r="V15" s="65"/>
      <c r="W15" s="65"/>
      <c r="X15" s="65"/>
      <c r="Y15" s="65"/>
      <c r="Z15" s="66"/>
      <c r="AA15" s="10"/>
    </row>
    <row r="16" spans="1:32" s="1" customFormat="1" ht="18" x14ac:dyDescent="0.3">
      <c r="A16" s="20">
        <f>S10+1</f>
        <v>43317</v>
      </c>
      <c r="B16" s="21"/>
      <c r="C16" s="18">
        <f>A16+1</f>
        <v>43318</v>
      </c>
      <c r="D16" s="19"/>
      <c r="E16" s="18">
        <f>C16+1</f>
        <v>43319</v>
      </c>
      <c r="F16" s="19"/>
      <c r="G16" s="18">
        <f>E16+1</f>
        <v>43320</v>
      </c>
      <c r="H16" s="19"/>
      <c r="I16" s="18">
        <f>G16+1</f>
        <v>43321</v>
      </c>
      <c r="J16" s="53" t="s">
        <v>22</v>
      </c>
      <c r="K16" s="70">
        <f>I16+1</f>
        <v>43322</v>
      </c>
      <c r="L16" s="71"/>
      <c r="M16" s="72"/>
      <c r="N16" s="72"/>
      <c r="O16" s="72"/>
      <c r="P16" s="72"/>
      <c r="Q16" s="72"/>
      <c r="R16" s="73"/>
      <c r="S16" s="80">
        <f>K16+1</f>
        <v>43323</v>
      </c>
      <c r="T16" s="81"/>
      <c r="U16" s="82"/>
      <c r="V16" s="82"/>
      <c r="W16" s="82"/>
      <c r="X16" s="82"/>
      <c r="Y16" s="82"/>
      <c r="Z16" s="83"/>
      <c r="AA16" s="10"/>
      <c r="AB16" s="33" t="s">
        <v>7</v>
      </c>
      <c r="AC16" s="14"/>
      <c r="AD16" s="15"/>
    </row>
    <row r="17" spans="1:31" s="1" customFormat="1" ht="13.8" x14ac:dyDescent="0.3">
      <c r="A17" s="67"/>
      <c r="B17" s="68"/>
      <c r="C17" s="92" t="s">
        <v>30</v>
      </c>
      <c r="D17" s="93"/>
      <c r="E17" s="92" t="s">
        <v>31</v>
      </c>
      <c r="F17" s="93"/>
      <c r="G17" s="92"/>
      <c r="H17" s="93"/>
      <c r="I17" s="88" t="s">
        <v>40</v>
      </c>
      <c r="J17" s="89"/>
      <c r="K17" s="92"/>
      <c r="L17" s="98"/>
      <c r="M17" s="98"/>
      <c r="N17" s="98"/>
      <c r="O17" s="98"/>
      <c r="P17" s="98"/>
      <c r="Q17" s="98"/>
      <c r="R17" s="93"/>
      <c r="S17" s="67"/>
      <c r="T17" s="68"/>
      <c r="U17" s="68"/>
      <c r="V17" s="68"/>
      <c r="W17" s="68"/>
      <c r="X17" s="68"/>
      <c r="Y17" s="68"/>
      <c r="Z17" s="69"/>
      <c r="AA17" s="10"/>
      <c r="AB17" s="15"/>
    </row>
    <row r="18" spans="1:31" s="1" customFormat="1" ht="13.8" x14ac:dyDescent="0.3">
      <c r="A18" s="67"/>
      <c r="B18" s="68"/>
      <c r="C18" s="90"/>
      <c r="D18" s="91"/>
      <c r="E18" s="92" t="s">
        <v>32</v>
      </c>
      <c r="F18" s="93"/>
      <c r="G18" s="92"/>
      <c r="H18" s="93"/>
      <c r="I18" s="90"/>
      <c r="J18" s="91"/>
      <c r="K18" s="92"/>
      <c r="L18" s="98"/>
      <c r="M18" s="98"/>
      <c r="N18" s="98"/>
      <c r="O18" s="98"/>
      <c r="P18" s="98"/>
      <c r="Q18" s="98"/>
      <c r="R18" s="93"/>
      <c r="S18" s="67"/>
      <c r="T18" s="68"/>
      <c r="U18" s="68"/>
      <c r="V18" s="68"/>
      <c r="W18" s="68"/>
      <c r="X18" s="68"/>
      <c r="Y18" s="68"/>
      <c r="Z18" s="69"/>
      <c r="AA18" s="10"/>
      <c r="AB18" s="15"/>
      <c r="AC18" s="34" t="s">
        <v>1</v>
      </c>
      <c r="AD18" s="35">
        <v>2018</v>
      </c>
    </row>
    <row r="19" spans="1:31" s="1" customFormat="1" ht="13.8" x14ac:dyDescent="0.3">
      <c r="A19" s="67"/>
      <c r="B19" s="68"/>
      <c r="C19" s="92"/>
      <c r="D19" s="93"/>
      <c r="E19" s="92" t="s">
        <v>33</v>
      </c>
      <c r="F19" s="93"/>
      <c r="G19" s="92"/>
      <c r="H19" s="93"/>
      <c r="I19" s="92"/>
      <c r="J19" s="93"/>
      <c r="K19" s="92"/>
      <c r="L19" s="98"/>
      <c r="M19" s="98"/>
      <c r="N19" s="98"/>
      <c r="O19" s="98"/>
      <c r="P19" s="98"/>
      <c r="Q19" s="98"/>
      <c r="R19" s="93"/>
      <c r="S19" s="67"/>
      <c r="T19" s="68"/>
      <c r="U19" s="68"/>
      <c r="V19" s="68"/>
      <c r="W19" s="68"/>
      <c r="X19" s="68"/>
      <c r="Y19" s="68"/>
      <c r="Z19" s="69"/>
      <c r="AA19" s="10"/>
      <c r="AB19" s="15"/>
    </row>
    <row r="20" spans="1:31" s="1" customFormat="1" ht="13.8" x14ac:dyDescent="0.3">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c r="AB20" s="15"/>
      <c r="AC20" s="34" t="s">
        <v>2</v>
      </c>
      <c r="AD20" s="35">
        <v>8</v>
      </c>
    </row>
    <row r="21" spans="1:31"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c r="AB21" s="1"/>
      <c r="AC21" s="1"/>
      <c r="AD21" s="1"/>
      <c r="AE21" s="1"/>
    </row>
    <row r="22" spans="1:31" s="1" customFormat="1" ht="18" x14ac:dyDescent="0.25">
      <c r="A22" s="20">
        <f>S16+1</f>
        <v>43324</v>
      </c>
      <c r="B22" s="21"/>
      <c r="C22" s="18">
        <f>A22+1</f>
        <v>43325</v>
      </c>
      <c r="D22" s="19"/>
      <c r="E22" s="18">
        <f>C22+1</f>
        <v>43326</v>
      </c>
      <c r="F22" s="19"/>
      <c r="G22" s="18">
        <f>E22+1</f>
        <v>43327</v>
      </c>
      <c r="H22" s="19"/>
      <c r="I22" s="18">
        <f>G22+1</f>
        <v>43328</v>
      </c>
      <c r="J22" s="19"/>
      <c r="K22" s="70">
        <f>I22+1</f>
        <v>43329</v>
      </c>
      <c r="L22" s="71"/>
      <c r="M22" s="72"/>
      <c r="N22" s="72"/>
      <c r="O22" s="72"/>
      <c r="P22" s="72"/>
      <c r="Q22" s="72"/>
      <c r="R22" s="73"/>
      <c r="S22" s="80">
        <f>K22+1</f>
        <v>43330</v>
      </c>
      <c r="T22" s="81"/>
      <c r="U22" s="82"/>
      <c r="V22" s="82"/>
      <c r="W22" s="82"/>
      <c r="X22" s="82"/>
      <c r="Y22" s="82"/>
      <c r="Z22" s="83"/>
      <c r="AA22" s="10"/>
      <c r="AB22" s="33" t="s">
        <v>8</v>
      </c>
      <c r="AC22" s="2"/>
      <c r="AD22" s="2"/>
      <c r="AE22" s="2"/>
    </row>
    <row r="23" spans="1:31" s="1" customFormat="1" ht="13.8" x14ac:dyDescent="0.3">
      <c r="A23" s="67"/>
      <c r="B23" s="68"/>
      <c r="C23" s="92" t="s">
        <v>34</v>
      </c>
      <c r="D23" s="93"/>
      <c r="E23" s="92" t="s">
        <v>36</v>
      </c>
      <c r="F23" s="93"/>
      <c r="G23" s="92"/>
      <c r="H23" s="93"/>
      <c r="I23" s="90" t="s">
        <v>38</v>
      </c>
      <c r="J23" s="91"/>
      <c r="K23" s="92" t="s">
        <v>41</v>
      </c>
      <c r="L23" s="98"/>
      <c r="M23" s="98"/>
      <c r="N23" s="98"/>
      <c r="O23" s="98"/>
      <c r="P23" s="98"/>
      <c r="Q23" s="98"/>
      <c r="R23" s="93"/>
      <c r="S23" s="67" t="s">
        <v>41</v>
      </c>
      <c r="T23" s="68"/>
      <c r="U23" s="68"/>
      <c r="V23" s="68"/>
      <c r="W23" s="68"/>
      <c r="X23" s="68"/>
      <c r="Y23" s="68"/>
      <c r="Z23" s="69"/>
      <c r="AA23" s="10"/>
      <c r="AC23" s="14"/>
      <c r="AD23" s="15"/>
    </row>
    <row r="24" spans="1:31" s="1" customFormat="1" ht="13.8" x14ac:dyDescent="0.3">
      <c r="A24" s="67"/>
      <c r="B24" s="68"/>
      <c r="C24" s="92" t="s">
        <v>35</v>
      </c>
      <c r="D24" s="93"/>
      <c r="E24" s="90" t="s">
        <v>37</v>
      </c>
      <c r="F24" s="91"/>
      <c r="G24" s="92"/>
      <c r="H24" s="93"/>
      <c r="I24" s="92" t="s">
        <v>39</v>
      </c>
      <c r="J24" s="93"/>
      <c r="K24" s="92" t="s">
        <v>42</v>
      </c>
      <c r="L24" s="98"/>
      <c r="M24" s="98"/>
      <c r="N24" s="98"/>
      <c r="O24" s="98"/>
      <c r="P24" s="98"/>
      <c r="Q24" s="98"/>
      <c r="R24" s="93"/>
      <c r="S24" s="67" t="s">
        <v>27</v>
      </c>
      <c r="T24" s="68"/>
      <c r="U24" s="68"/>
      <c r="V24" s="68"/>
      <c r="W24" s="68"/>
      <c r="X24" s="68"/>
      <c r="Y24" s="68"/>
      <c r="Z24" s="69"/>
      <c r="AA24" s="10"/>
      <c r="AB24" s="15"/>
      <c r="AC24" s="34" t="s">
        <v>3</v>
      </c>
      <c r="AD24" s="35">
        <v>1</v>
      </c>
      <c r="AE24" s="2"/>
    </row>
    <row r="25" spans="1:31" s="1" customFormat="1" ht="13.8" x14ac:dyDescent="0.3">
      <c r="A25" s="67"/>
      <c r="B25" s="68"/>
      <c r="C25" s="92"/>
      <c r="D25" s="93"/>
      <c r="E25" s="92"/>
      <c r="F25" s="93"/>
      <c r="G25" s="92"/>
      <c r="H25" s="93"/>
      <c r="I25" s="92"/>
      <c r="J25" s="93"/>
      <c r="K25" s="92"/>
      <c r="L25" s="98"/>
      <c r="M25" s="98"/>
      <c r="N25" s="98"/>
      <c r="O25" s="98"/>
      <c r="P25" s="98"/>
      <c r="Q25" s="98"/>
      <c r="R25" s="93"/>
      <c r="S25" s="67" t="s">
        <v>60</v>
      </c>
      <c r="T25" s="68"/>
      <c r="U25" s="68"/>
      <c r="V25" s="68"/>
      <c r="W25" s="68"/>
      <c r="X25" s="68"/>
      <c r="Y25" s="68"/>
      <c r="Z25" s="69"/>
      <c r="AA25" s="10"/>
      <c r="AB25" s="15"/>
      <c r="AC25" s="14"/>
      <c r="AD25" s="15"/>
    </row>
    <row r="26" spans="1:31" s="1" customFormat="1" ht="13.8" x14ac:dyDescent="0.3">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c r="AD26" s="15"/>
    </row>
    <row r="27" spans="1:31" s="2" customFormat="1" ht="13.8" x14ac:dyDescent="0.3">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c r="AD27" s="15"/>
      <c r="AE27" s="1"/>
    </row>
    <row r="28" spans="1:31" s="1" customFormat="1" ht="18" x14ac:dyDescent="0.3">
      <c r="A28" s="20">
        <f>S22+1</f>
        <v>43331</v>
      </c>
      <c r="B28" s="21"/>
      <c r="C28" s="18">
        <f>A28+1</f>
        <v>43332</v>
      </c>
      <c r="D28" s="19"/>
      <c r="E28" s="18">
        <f>C28+1</f>
        <v>43333</v>
      </c>
      <c r="F28" s="19"/>
      <c r="G28" s="18">
        <f>E28+1</f>
        <v>43334</v>
      </c>
      <c r="H28" s="19"/>
      <c r="I28" s="18">
        <f>G28+1</f>
        <v>43335</v>
      </c>
      <c r="J28" s="19"/>
      <c r="K28" s="70">
        <f>I28+1</f>
        <v>43336</v>
      </c>
      <c r="L28" s="71"/>
      <c r="M28" s="72"/>
      <c r="N28" s="72"/>
      <c r="O28" s="72"/>
      <c r="P28" s="72"/>
      <c r="Q28" s="72"/>
      <c r="R28" s="73"/>
      <c r="S28" s="80">
        <f>K28+1</f>
        <v>43337</v>
      </c>
      <c r="T28" s="81"/>
      <c r="U28" s="82"/>
      <c r="V28" s="82"/>
      <c r="W28" s="82"/>
      <c r="X28" s="82"/>
      <c r="Y28" s="82"/>
      <c r="Z28" s="83"/>
      <c r="AA28" s="10"/>
      <c r="AB28" s="33" t="s">
        <v>9</v>
      </c>
      <c r="AC28" s="14"/>
      <c r="AD28" s="15"/>
    </row>
    <row r="29" spans="1:31" s="1" customFormat="1" ht="13.8" x14ac:dyDescent="0.3">
      <c r="A29" s="67"/>
      <c r="B29" s="68"/>
      <c r="C29" s="92" t="s">
        <v>43</v>
      </c>
      <c r="D29" s="93"/>
      <c r="E29" s="90" t="s">
        <v>45</v>
      </c>
      <c r="F29" s="91"/>
      <c r="G29" s="92"/>
      <c r="H29" s="93"/>
      <c r="I29" s="90" t="s">
        <v>45</v>
      </c>
      <c r="J29" s="91"/>
      <c r="K29" s="92" t="s">
        <v>48</v>
      </c>
      <c r="L29" s="98"/>
      <c r="M29" s="98"/>
      <c r="N29" s="98"/>
      <c r="O29" s="98"/>
      <c r="P29" s="98"/>
      <c r="Q29" s="98"/>
      <c r="R29" s="93"/>
      <c r="S29" s="67" t="s">
        <v>23</v>
      </c>
      <c r="T29" s="68"/>
      <c r="U29" s="68"/>
      <c r="V29" s="68"/>
      <c r="W29" s="68"/>
      <c r="X29" s="68"/>
      <c r="Y29" s="68"/>
      <c r="Z29" s="69"/>
      <c r="AA29" s="10"/>
      <c r="AB29" s="14"/>
      <c r="AC29" s="36" t="s">
        <v>11</v>
      </c>
      <c r="AD29" s="15"/>
    </row>
    <row r="30" spans="1:31" s="1" customFormat="1" ht="13.8" x14ac:dyDescent="0.3">
      <c r="A30" s="67"/>
      <c r="B30" s="68"/>
      <c r="C30" s="90" t="s">
        <v>44</v>
      </c>
      <c r="D30" s="91"/>
      <c r="E30" s="92" t="s">
        <v>46</v>
      </c>
      <c r="F30" s="93"/>
      <c r="G30" s="92"/>
      <c r="H30" s="93"/>
      <c r="I30" s="92" t="s">
        <v>47</v>
      </c>
      <c r="J30" s="93"/>
      <c r="K30" s="92"/>
      <c r="L30" s="98"/>
      <c r="M30" s="98"/>
      <c r="N30" s="98"/>
      <c r="O30" s="98"/>
      <c r="P30" s="98"/>
      <c r="Q30" s="98"/>
      <c r="R30" s="93"/>
      <c r="S30" s="67" t="s">
        <v>49</v>
      </c>
      <c r="T30" s="68"/>
      <c r="U30" s="68"/>
      <c r="V30" s="68"/>
      <c r="W30" s="68"/>
      <c r="X30" s="68"/>
      <c r="Y30" s="68"/>
      <c r="Z30" s="69"/>
      <c r="AA30" s="10"/>
      <c r="AB30" s="14"/>
      <c r="AC30" s="36" t="s">
        <v>12</v>
      </c>
      <c r="AD30" s="15"/>
      <c r="AE30" s="2"/>
    </row>
    <row r="31" spans="1:31" s="1" customFormat="1" ht="13.8" x14ac:dyDescent="0.3">
      <c r="A31" s="67"/>
      <c r="B31" s="68"/>
      <c r="C31" s="90" t="s">
        <v>188</v>
      </c>
      <c r="D31" s="91"/>
      <c r="E31" s="92" t="s">
        <v>55</v>
      </c>
      <c r="F31" s="93"/>
      <c r="G31" s="92"/>
      <c r="H31" s="93"/>
      <c r="I31" s="92"/>
      <c r="J31" s="93"/>
      <c r="K31" s="92"/>
      <c r="L31" s="98"/>
      <c r="M31" s="98"/>
      <c r="N31" s="98"/>
      <c r="O31" s="98"/>
      <c r="P31" s="98"/>
      <c r="Q31" s="98"/>
      <c r="R31" s="93"/>
      <c r="S31" s="67"/>
      <c r="T31" s="68"/>
      <c r="U31" s="68"/>
      <c r="V31" s="68"/>
      <c r="W31" s="68"/>
      <c r="X31" s="68"/>
      <c r="Y31" s="68"/>
      <c r="Z31" s="69"/>
      <c r="AA31" s="10"/>
      <c r="AC31" s="14"/>
      <c r="AD31" s="15"/>
    </row>
    <row r="32" spans="1:31" s="1" customFormat="1" ht="13.8" x14ac:dyDescent="0.3">
      <c r="A32" s="67"/>
      <c r="B32" s="68"/>
      <c r="C32" s="92"/>
      <c r="D32" s="93"/>
      <c r="E32" s="92"/>
      <c r="F32" s="93"/>
      <c r="G32" s="92"/>
      <c r="H32" s="93"/>
      <c r="I32" s="92"/>
      <c r="J32" s="93"/>
      <c r="K32" s="92"/>
      <c r="L32" s="98"/>
      <c r="M32" s="98"/>
      <c r="N32" s="98"/>
      <c r="O32" s="98"/>
      <c r="P32" s="98"/>
      <c r="Q32" s="98"/>
      <c r="R32" s="93"/>
      <c r="S32" s="67" t="s">
        <v>179</v>
      </c>
      <c r="T32" s="68"/>
      <c r="U32" s="68"/>
      <c r="V32" s="68"/>
      <c r="W32" s="68"/>
      <c r="X32" s="68"/>
      <c r="Y32" s="68"/>
      <c r="Z32" s="69"/>
      <c r="AA32" s="10"/>
      <c r="AD32" s="15"/>
    </row>
    <row r="33" spans="1:31" s="2" customFormat="1" x14ac:dyDescent="0.25">
      <c r="A33" s="64"/>
      <c r="B33" s="65"/>
      <c r="C33" s="94"/>
      <c r="D33" s="95"/>
      <c r="E33" s="94"/>
      <c r="F33" s="95"/>
      <c r="G33" s="94"/>
      <c r="H33" s="95"/>
      <c r="I33" s="94"/>
      <c r="J33" s="95"/>
      <c r="K33" s="94"/>
      <c r="L33" s="99"/>
      <c r="M33" s="99"/>
      <c r="N33" s="99"/>
      <c r="O33" s="99"/>
      <c r="P33" s="99"/>
      <c r="Q33" s="99"/>
      <c r="R33" s="95"/>
      <c r="S33" s="64" t="s">
        <v>180</v>
      </c>
      <c r="T33" s="65"/>
      <c r="U33" s="65"/>
      <c r="V33" s="65"/>
      <c r="W33" s="65"/>
      <c r="X33" s="65"/>
      <c r="Y33" s="65"/>
      <c r="Z33" s="66"/>
      <c r="AA33" s="10"/>
      <c r="AD33" s="1"/>
      <c r="AE33" s="1"/>
    </row>
    <row r="34" spans="1:31" s="1" customFormat="1" ht="18" x14ac:dyDescent="0.3">
      <c r="A34" s="20">
        <f>S28+1</f>
        <v>43338</v>
      </c>
      <c r="B34" s="21"/>
      <c r="C34" s="18">
        <f>A34+1</f>
        <v>43339</v>
      </c>
      <c r="D34" s="19"/>
      <c r="E34" s="18">
        <f>C34+1</f>
        <v>43340</v>
      </c>
      <c r="F34" s="19"/>
      <c r="G34" s="18">
        <f>E34+1</f>
        <v>43341</v>
      </c>
      <c r="H34" s="19"/>
      <c r="I34" s="18">
        <f>G34+1</f>
        <v>43342</v>
      </c>
      <c r="J34" s="19"/>
      <c r="K34" s="70">
        <f>I34+1</f>
        <v>43343</v>
      </c>
      <c r="L34" s="71"/>
      <c r="M34" s="72"/>
      <c r="N34" s="72"/>
      <c r="O34" s="72"/>
      <c r="P34" s="72"/>
      <c r="Q34" s="72"/>
      <c r="R34" s="73"/>
      <c r="S34" s="80">
        <f>K34+1</f>
        <v>43344</v>
      </c>
      <c r="T34" s="81"/>
      <c r="U34" s="82"/>
      <c r="V34" s="82"/>
      <c r="W34" s="82"/>
      <c r="X34" s="82"/>
      <c r="Y34" s="82"/>
      <c r="Z34" s="83"/>
      <c r="AA34" s="10"/>
      <c r="AB34" s="33" t="s">
        <v>10</v>
      </c>
      <c r="AC34" s="14"/>
    </row>
    <row r="35" spans="1:31" s="1" customFormat="1" ht="13.8" x14ac:dyDescent="0.3">
      <c r="A35" s="67"/>
      <c r="B35" s="68"/>
      <c r="C35" s="92" t="s">
        <v>50</v>
      </c>
      <c r="D35" s="93"/>
      <c r="E35" s="92" t="s">
        <v>233</v>
      </c>
      <c r="F35" s="93"/>
      <c r="G35" s="92"/>
      <c r="H35" s="93"/>
      <c r="I35" s="92" t="s">
        <v>52</v>
      </c>
      <c r="J35" s="93"/>
      <c r="K35" s="90" t="s">
        <v>53</v>
      </c>
      <c r="L35" s="100"/>
      <c r="M35" s="100"/>
      <c r="N35" s="100"/>
      <c r="O35" s="100"/>
      <c r="P35" s="100"/>
      <c r="Q35" s="100"/>
      <c r="R35" s="91"/>
      <c r="S35" s="67"/>
      <c r="T35" s="68"/>
      <c r="U35" s="68"/>
      <c r="V35" s="68"/>
      <c r="W35" s="68"/>
      <c r="X35" s="68"/>
      <c r="Y35" s="68"/>
      <c r="Z35" s="69"/>
      <c r="AA35" s="10"/>
      <c r="AB35" s="15"/>
      <c r="AC35" s="36" t="s">
        <v>13</v>
      </c>
    </row>
    <row r="36" spans="1:31" s="1" customFormat="1" ht="13.8" x14ac:dyDescent="0.25">
      <c r="A36" s="67"/>
      <c r="B36" s="68"/>
      <c r="C36" s="90" t="s">
        <v>59</v>
      </c>
      <c r="D36" s="91"/>
      <c r="E36" s="92" t="s">
        <v>51</v>
      </c>
      <c r="F36" s="93"/>
      <c r="G36" s="92"/>
      <c r="H36" s="93"/>
      <c r="I36" s="92" t="s">
        <v>230</v>
      </c>
      <c r="J36" s="93"/>
      <c r="K36" s="90" t="s">
        <v>54</v>
      </c>
      <c r="L36" s="100"/>
      <c r="M36" s="100"/>
      <c r="N36" s="100"/>
      <c r="O36" s="100"/>
      <c r="P36" s="100"/>
      <c r="Q36" s="100"/>
      <c r="R36" s="91"/>
      <c r="S36" s="67"/>
      <c r="T36" s="68"/>
      <c r="U36" s="68"/>
      <c r="V36" s="68"/>
      <c r="W36" s="68"/>
      <c r="X36" s="68"/>
      <c r="Y36" s="68"/>
      <c r="Z36" s="69"/>
      <c r="AA36" s="10"/>
      <c r="AC36" s="36" t="s">
        <v>14</v>
      </c>
    </row>
    <row r="37" spans="1:31" s="1" customFormat="1" x14ac:dyDescent="0.25">
      <c r="A37" s="67"/>
      <c r="B37" s="68"/>
      <c r="C37" s="90" t="s">
        <v>226</v>
      </c>
      <c r="D37" s="91"/>
      <c r="E37" s="92"/>
      <c r="F37" s="93"/>
      <c r="G37" s="92"/>
      <c r="H37" s="93"/>
      <c r="I37" s="96" t="s">
        <v>181</v>
      </c>
      <c r="J37" s="97"/>
      <c r="K37" s="92"/>
      <c r="L37" s="98"/>
      <c r="M37" s="98"/>
      <c r="N37" s="98"/>
      <c r="O37" s="98"/>
      <c r="P37" s="98"/>
      <c r="Q37" s="98"/>
      <c r="R37" s="93"/>
      <c r="S37" s="67"/>
      <c r="T37" s="68"/>
      <c r="U37" s="68"/>
      <c r="V37" s="68"/>
      <c r="W37" s="68"/>
      <c r="X37" s="68"/>
      <c r="Y37" s="68"/>
      <c r="Z37" s="69"/>
      <c r="AA37" s="10"/>
    </row>
    <row r="38" spans="1:31" s="1" customFormat="1" x14ac:dyDescent="0.25">
      <c r="A38" s="67"/>
      <c r="B38" s="68"/>
      <c r="C38" s="92" t="s">
        <v>227</v>
      </c>
      <c r="D38" s="93"/>
      <c r="E38" s="92"/>
      <c r="F38" s="93"/>
      <c r="G38" s="92"/>
      <c r="H38" s="93"/>
      <c r="I38" s="92" t="s">
        <v>182</v>
      </c>
      <c r="J38" s="93"/>
      <c r="K38" s="92"/>
      <c r="L38" s="98"/>
      <c r="M38" s="98"/>
      <c r="N38" s="98"/>
      <c r="O38" s="98"/>
      <c r="P38" s="98"/>
      <c r="Q38" s="98"/>
      <c r="R38" s="93"/>
      <c r="S38" s="67"/>
      <c r="T38" s="68"/>
      <c r="U38" s="68"/>
      <c r="V38" s="68"/>
      <c r="W38" s="68"/>
      <c r="X38" s="68"/>
      <c r="Y38" s="68"/>
      <c r="Z38" s="69"/>
      <c r="AA38" s="10"/>
    </row>
    <row r="39" spans="1:31" s="2" customFormat="1" x14ac:dyDescent="0.25">
      <c r="A39" s="64"/>
      <c r="B39" s="65"/>
      <c r="C39" s="94"/>
      <c r="D39" s="95"/>
      <c r="E39" s="94"/>
      <c r="F39" s="95"/>
      <c r="G39" s="94"/>
      <c r="H39" s="95"/>
      <c r="I39" s="84" t="s">
        <v>234</v>
      </c>
      <c r="J39" s="85"/>
      <c r="K39" s="94"/>
      <c r="L39" s="99"/>
      <c r="M39" s="99"/>
      <c r="N39" s="99"/>
      <c r="O39" s="99"/>
      <c r="P39" s="99"/>
      <c r="Q39" s="99"/>
      <c r="R39" s="95"/>
      <c r="S39" s="64"/>
      <c r="T39" s="65"/>
      <c r="U39" s="65"/>
      <c r="V39" s="65"/>
      <c r="W39" s="65"/>
      <c r="X39" s="65"/>
      <c r="Y39" s="65"/>
      <c r="Z39" s="66"/>
      <c r="AA39" s="10"/>
    </row>
    <row r="40" spans="1:31" ht="18" x14ac:dyDescent="0.3">
      <c r="A40" s="52">
        <f>S34+1</f>
        <v>43345</v>
      </c>
      <c r="B40" s="21"/>
      <c r="C40" s="18">
        <f>A40+1</f>
        <v>43346</v>
      </c>
      <c r="D40" s="19"/>
      <c r="E40" s="54" t="s">
        <v>164</v>
      </c>
      <c r="F40" s="23"/>
      <c r="G40" s="58" t="s">
        <v>235</v>
      </c>
      <c r="H40" s="23"/>
      <c r="I40" s="23"/>
      <c r="J40" s="23"/>
      <c r="K40" s="23"/>
      <c r="L40" s="23"/>
      <c r="M40" s="23"/>
      <c r="N40" s="23"/>
      <c r="O40" s="23"/>
      <c r="P40" s="23"/>
      <c r="Q40" s="23"/>
      <c r="R40" s="23"/>
      <c r="S40" s="23"/>
      <c r="T40" s="23"/>
      <c r="U40" s="23"/>
      <c r="V40" s="23"/>
      <c r="W40" s="23"/>
      <c r="X40" s="23"/>
      <c r="Y40" s="23"/>
      <c r="Z40" s="13"/>
      <c r="AA40" s="9"/>
    </row>
    <row r="41" spans="1:31" x14ac:dyDescent="0.25">
      <c r="A41" s="67"/>
      <c r="B41" s="68"/>
      <c r="C41" s="92"/>
      <c r="D41" s="93"/>
      <c r="E41" s="24" t="s">
        <v>160</v>
      </c>
      <c r="F41" s="8"/>
      <c r="G41" s="8"/>
      <c r="H41" s="8"/>
      <c r="I41" s="8"/>
      <c r="J41" s="8"/>
      <c r="K41" s="8"/>
      <c r="L41" s="8"/>
      <c r="M41" s="8"/>
      <c r="N41" s="8"/>
      <c r="O41" s="8"/>
      <c r="P41" s="8"/>
      <c r="Q41" s="8"/>
      <c r="R41" s="8"/>
      <c r="S41" s="8"/>
      <c r="T41" s="8"/>
      <c r="U41" s="8"/>
      <c r="V41" s="8"/>
      <c r="W41" s="8"/>
      <c r="X41" s="8"/>
      <c r="Y41" s="8"/>
      <c r="Z41" s="12"/>
      <c r="AA41" s="9"/>
    </row>
    <row r="42" spans="1:31" x14ac:dyDescent="0.25">
      <c r="A42" s="67"/>
      <c r="B42" s="68"/>
      <c r="C42" s="92"/>
      <c r="D42" s="93"/>
      <c r="E42" s="24" t="s">
        <v>161</v>
      </c>
      <c r="F42" s="8"/>
      <c r="G42" s="8"/>
      <c r="H42" s="8"/>
      <c r="I42" s="8"/>
      <c r="J42" s="8"/>
      <c r="K42" s="8"/>
      <c r="L42" s="8"/>
      <c r="M42" s="8"/>
      <c r="N42" s="8"/>
      <c r="O42" s="8"/>
      <c r="P42" s="8"/>
      <c r="Q42" s="8"/>
      <c r="R42" s="8"/>
      <c r="S42" s="8"/>
      <c r="T42" s="8"/>
      <c r="U42" s="8"/>
      <c r="V42" s="8"/>
      <c r="W42" s="8"/>
      <c r="X42" s="8"/>
      <c r="Y42" s="8"/>
      <c r="Z42" s="11"/>
      <c r="AA42" s="9"/>
    </row>
    <row r="43" spans="1:31" x14ac:dyDescent="0.25">
      <c r="A43" s="67"/>
      <c r="B43" s="68"/>
      <c r="C43" s="92"/>
      <c r="D43" s="93"/>
      <c r="E43" s="24" t="s">
        <v>162</v>
      </c>
      <c r="F43" s="8"/>
      <c r="G43" s="8"/>
      <c r="H43" s="8"/>
      <c r="I43" s="8"/>
      <c r="J43" s="8"/>
      <c r="K43" s="8"/>
      <c r="L43" s="8"/>
      <c r="M43" s="8"/>
      <c r="N43" s="8"/>
      <c r="O43" s="8"/>
      <c r="P43" s="8"/>
      <c r="Q43" s="8"/>
      <c r="R43" s="8"/>
      <c r="S43" s="8"/>
      <c r="T43" s="8"/>
      <c r="U43" s="8"/>
      <c r="V43" s="8"/>
      <c r="W43" s="8"/>
      <c r="X43" s="8"/>
      <c r="Y43" s="8"/>
      <c r="Z43" s="11"/>
      <c r="AA43" s="9"/>
    </row>
    <row r="44" spans="1:31" x14ac:dyDescent="0.25">
      <c r="A44" s="67"/>
      <c r="B44" s="68"/>
      <c r="C44" s="92"/>
      <c r="D44" s="93"/>
      <c r="E44" s="24" t="s">
        <v>163</v>
      </c>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31" s="1" customFormat="1" x14ac:dyDescent="0.25">
      <c r="A45" s="64"/>
      <c r="B45" s="65"/>
      <c r="C45" s="94"/>
      <c r="D45" s="95"/>
      <c r="E45" s="25" t="s">
        <v>187</v>
      </c>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E13:F13"/>
    <mergeCell ref="G13:H13"/>
    <mergeCell ref="K13:R13"/>
    <mergeCell ref="S13:Z13"/>
    <mergeCell ref="K17:R17"/>
    <mergeCell ref="I12:J12"/>
    <mergeCell ref="I13:J13"/>
    <mergeCell ref="I14:J14"/>
    <mergeCell ref="K45:Z45"/>
    <mergeCell ref="K44:Z44"/>
    <mergeCell ref="E17:F17"/>
    <mergeCell ref="G17:H17"/>
    <mergeCell ref="S25:Z25"/>
    <mergeCell ref="S23:Z23"/>
    <mergeCell ref="S30:Z30"/>
    <mergeCell ref="S27:Z27"/>
    <mergeCell ref="K39:R39"/>
    <mergeCell ref="S39:Z39"/>
    <mergeCell ref="U16:Z16"/>
    <mergeCell ref="K34:L34"/>
    <mergeCell ref="M34:R34"/>
    <mergeCell ref="S33:Z33"/>
    <mergeCell ref="S31:Z31"/>
    <mergeCell ref="I38:J38"/>
    <mergeCell ref="A1:H7"/>
    <mergeCell ref="A11:B11"/>
    <mergeCell ref="C11:D11"/>
    <mergeCell ref="E11:F11"/>
    <mergeCell ref="G11:H11"/>
    <mergeCell ref="K11:R11"/>
    <mergeCell ref="S11:Z11"/>
    <mergeCell ref="A9:B9"/>
    <mergeCell ref="C9:D9"/>
    <mergeCell ref="E9:F9"/>
    <mergeCell ref="G9:H9"/>
    <mergeCell ref="K9:R9"/>
    <mergeCell ref="K1:Q1"/>
    <mergeCell ref="S1:Y1"/>
    <mergeCell ref="S9:Z9"/>
    <mergeCell ref="I9:J9"/>
    <mergeCell ref="U10:Z10"/>
    <mergeCell ref="I11:J11"/>
    <mergeCell ref="K10:L10"/>
    <mergeCell ref="M10:R10"/>
    <mergeCell ref="A13:B13"/>
    <mergeCell ref="C13:D13"/>
    <mergeCell ref="A19:B19"/>
    <mergeCell ref="C19:D19"/>
    <mergeCell ref="E19:F19"/>
    <mergeCell ref="G19:H19"/>
    <mergeCell ref="K19:R19"/>
    <mergeCell ref="A12:B12"/>
    <mergeCell ref="C12:D12"/>
    <mergeCell ref="E12:F12"/>
    <mergeCell ref="G12:H12"/>
    <mergeCell ref="K12:R12"/>
    <mergeCell ref="A18:B18"/>
    <mergeCell ref="C18:D18"/>
    <mergeCell ref="E18:F18"/>
    <mergeCell ref="G18:H18"/>
    <mergeCell ref="K18:R18"/>
    <mergeCell ref="A15:B15"/>
    <mergeCell ref="C15:D15"/>
    <mergeCell ref="E15:F15"/>
    <mergeCell ref="G15:H15"/>
    <mergeCell ref="K15:R15"/>
    <mergeCell ref="A17:B17"/>
    <mergeCell ref="C17:D17"/>
    <mergeCell ref="A21:B21"/>
    <mergeCell ref="C21:D21"/>
    <mergeCell ref="E21:F21"/>
    <mergeCell ref="G21:H21"/>
    <mergeCell ref="K21:R21"/>
    <mergeCell ref="S22:T22"/>
    <mergeCell ref="U22:Z22"/>
    <mergeCell ref="M22:R22"/>
    <mergeCell ref="A20:B20"/>
    <mergeCell ref="C20:D20"/>
    <mergeCell ref="E20:F20"/>
    <mergeCell ref="G20:H20"/>
    <mergeCell ref="K20:R20"/>
    <mergeCell ref="A24:B24"/>
    <mergeCell ref="C24:D24"/>
    <mergeCell ref="E24:F24"/>
    <mergeCell ref="G24:H24"/>
    <mergeCell ref="K24:R24"/>
    <mergeCell ref="A23:B23"/>
    <mergeCell ref="C23:D23"/>
    <mergeCell ref="E23:F23"/>
    <mergeCell ref="G23:H23"/>
    <mergeCell ref="K23:R23"/>
    <mergeCell ref="A26:B26"/>
    <mergeCell ref="C26:D26"/>
    <mergeCell ref="E26:F26"/>
    <mergeCell ref="G26:H26"/>
    <mergeCell ref="K26:R26"/>
    <mergeCell ref="I26:J26"/>
    <mergeCell ref="I27:J27"/>
    <mergeCell ref="A25:B25"/>
    <mergeCell ref="C25:D25"/>
    <mergeCell ref="E25:F25"/>
    <mergeCell ref="G25:H25"/>
    <mergeCell ref="K25:R25"/>
    <mergeCell ref="A29:B29"/>
    <mergeCell ref="C29:D29"/>
    <mergeCell ref="E29:F29"/>
    <mergeCell ref="G29:H29"/>
    <mergeCell ref="K29:R29"/>
    <mergeCell ref="I29:J29"/>
    <mergeCell ref="I30:J30"/>
    <mergeCell ref="A27:B27"/>
    <mergeCell ref="C27:D27"/>
    <mergeCell ref="E27:F27"/>
    <mergeCell ref="G27:H27"/>
    <mergeCell ref="K27:R27"/>
    <mergeCell ref="M28:R28"/>
    <mergeCell ref="A31:B31"/>
    <mergeCell ref="C31:D31"/>
    <mergeCell ref="E31:F31"/>
    <mergeCell ref="G31:H31"/>
    <mergeCell ref="K31:R31"/>
    <mergeCell ref="I31:J31"/>
    <mergeCell ref="I32:J32"/>
    <mergeCell ref="I33:J33"/>
    <mergeCell ref="A30:B30"/>
    <mergeCell ref="C30:D30"/>
    <mergeCell ref="E30:F30"/>
    <mergeCell ref="G30:H30"/>
    <mergeCell ref="K30:R30"/>
    <mergeCell ref="A32:B32"/>
    <mergeCell ref="A38:B38"/>
    <mergeCell ref="C38:D38"/>
    <mergeCell ref="C33:D33"/>
    <mergeCell ref="E33:F33"/>
    <mergeCell ref="G33:H33"/>
    <mergeCell ref="K33:R33"/>
    <mergeCell ref="K32:R32"/>
    <mergeCell ref="S32:Z32"/>
    <mergeCell ref="K35:R35"/>
    <mergeCell ref="S35:Z35"/>
    <mergeCell ref="C37:D37"/>
    <mergeCell ref="E37:F37"/>
    <mergeCell ref="G37:H37"/>
    <mergeCell ref="K37:R37"/>
    <mergeCell ref="S37:Z37"/>
    <mergeCell ref="A36:B36"/>
    <mergeCell ref="C36:D36"/>
    <mergeCell ref="E36:F36"/>
    <mergeCell ref="G36:H36"/>
    <mergeCell ref="K36:R36"/>
    <mergeCell ref="C32:D32"/>
    <mergeCell ref="E32:F32"/>
    <mergeCell ref="G32:H32"/>
    <mergeCell ref="A33:B33"/>
    <mergeCell ref="A43:B43"/>
    <mergeCell ref="C43:D43"/>
    <mergeCell ref="A44:B44"/>
    <mergeCell ref="C44:D44"/>
    <mergeCell ref="A45:B45"/>
    <mergeCell ref="C45:D45"/>
    <mergeCell ref="A41:B41"/>
    <mergeCell ref="C41:D41"/>
    <mergeCell ref="A42:B42"/>
    <mergeCell ref="C42:D42"/>
    <mergeCell ref="A39:B39"/>
    <mergeCell ref="C39:D39"/>
    <mergeCell ref="A35:B35"/>
    <mergeCell ref="C35:D35"/>
    <mergeCell ref="E35:F35"/>
    <mergeCell ref="G35:H35"/>
    <mergeCell ref="E39:F39"/>
    <mergeCell ref="G39:H39"/>
    <mergeCell ref="S10:T10"/>
    <mergeCell ref="S16:T16"/>
    <mergeCell ref="E38:F38"/>
    <mergeCell ref="G38:H38"/>
    <mergeCell ref="K38:R38"/>
    <mergeCell ref="S36:Z36"/>
    <mergeCell ref="A37:B37"/>
    <mergeCell ref="S38:Z38"/>
    <mergeCell ref="A14:B14"/>
    <mergeCell ref="C14:D14"/>
    <mergeCell ref="E14:F14"/>
    <mergeCell ref="G14:H14"/>
    <mergeCell ref="K14:R14"/>
    <mergeCell ref="S34:T34"/>
    <mergeCell ref="U34:Z34"/>
    <mergeCell ref="K28:L28"/>
    <mergeCell ref="I39:J39"/>
    <mergeCell ref="I15:J15"/>
    <mergeCell ref="I17:J17"/>
    <mergeCell ref="I18:J18"/>
    <mergeCell ref="I19:J19"/>
    <mergeCell ref="I20:J20"/>
    <mergeCell ref="I21:J21"/>
    <mergeCell ref="I23:J23"/>
    <mergeCell ref="I24:J24"/>
    <mergeCell ref="I25:J25"/>
    <mergeCell ref="I35:J35"/>
    <mergeCell ref="I36:J36"/>
    <mergeCell ref="I37:J37"/>
    <mergeCell ref="S15:Z15"/>
    <mergeCell ref="S18:Z18"/>
    <mergeCell ref="S20:Z20"/>
    <mergeCell ref="K16:L16"/>
    <mergeCell ref="M16:R16"/>
    <mergeCell ref="K22:L22"/>
    <mergeCell ref="S12:Z12"/>
    <mergeCell ref="S29:Z29"/>
    <mergeCell ref="S26:Z26"/>
    <mergeCell ref="S24:Z24"/>
    <mergeCell ref="S21:Z21"/>
    <mergeCell ref="S19:Z19"/>
    <mergeCell ref="S17:Z17"/>
    <mergeCell ref="S14:Z14"/>
    <mergeCell ref="S28:T28"/>
    <mergeCell ref="U28:Z28"/>
  </mergeCells>
  <conditionalFormatting sqref="A10 C10 E10 G10 K10 S10 A16 C16 E16 G16 K16 S16 A22 C22 E22 G22 K22 S22 A28 C28 E28 G28 K28 S28 A34 C34 E34 G34 K34 S34 A40 C40">
    <cfRule type="expression" dxfId="47" priority="65">
      <formula>MONTH(A10)&lt;&gt;MONTH($A$1)</formula>
    </cfRule>
    <cfRule type="expression" dxfId="46" priority="66">
      <formula>OR(WEEKDAY(A10,1)=1,WEEKDAY(A10,1)=7)</formula>
    </cfRule>
  </conditionalFormatting>
  <conditionalFormatting sqref="I10 I16 I22 I28 I34">
    <cfRule type="expression" dxfId="45" priority="1">
      <formula>MONTH(I10)&lt;&gt;MONTH($A$1)</formula>
    </cfRule>
    <cfRule type="expression" dxfId="44" priority="2">
      <formula>OR(WEEKDAY(I10,1)=1,WEEKDAY(I10,1)=7)</formula>
    </cfRule>
  </conditionalFormatting>
  <hyperlinks>
    <hyperlink ref="K45" r:id="rId1" xr:uid="{00000000-0004-0000-0000-000000000000}"/>
    <hyperlink ref="K44:Z44" r:id="rId2" display="Calendar Templates by Vertex42" xr:uid="{00000000-0004-0000-0000-000001000000}"/>
    <hyperlink ref="K45:Z45" r:id="rId3" display="https://www.vertex42.com/calendars/" xr:uid="{00000000-0004-0000-0000-000002000000}"/>
    <hyperlink ref="AB10" r:id="rId4" xr:uid="{00000000-0004-0000-0000-000003000000}"/>
    <hyperlink ref="AB9" r:id="rId5" display="Calendar Templates by Vertex42.com" xr:uid="{00000000-0004-0000-0000-000004000000}"/>
    <hyperlink ref="AB10:AE10" r:id="rId6" display="https://www.vertex42.com/calendars/" xr:uid="{00000000-0004-0000-0000-000005000000}"/>
    <hyperlink ref="AB9:AE9" r:id="rId7" display="CALENDAR TEMPLATES by Vertex42.com" xr:uid="{00000000-0004-0000-0000-000006000000}"/>
  </hyperlinks>
  <printOptions horizontalCentered="1"/>
  <pageMargins left="0.5" right="0.5" top="0.25" bottom="0.25" header="0.25" footer="0.25"/>
  <pageSetup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45"/>
  <sheetViews>
    <sheetView showGridLines="0" workbookViewId="0">
      <selection activeCell="J1" sqref="J1:J7"/>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DATE('1'!AD18,'1'!AD20+9,1)</f>
        <v>43586</v>
      </c>
      <c r="B1" s="101"/>
      <c r="C1" s="101"/>
      <c r="D1" s="101"/>
      <c r="E1" s="101"/>
      <c r="F1" s="101"/>
      <c r="G1" s="101"/>
      <c r="H1" s="101"/>
      <c r="I1" s="17"/>
      <c r="J1" s="59" t="s">
        <v>99</v>
      </c>
      <c r="K1" s="104">
        <f>DATE(YEAR(A1),MONTH(A1)-1,1)</f>
        <v>43556</v>
      </c>
      <c r="L1" s="104"/>
      <c r="M1" s="104"/>
      <c r="N1" s="104"/>
      <c r="O1" s="104"/>
      <c r="P1" s="104"/>
      <c r="Q1" s="104"/>
      <c r="R1" s="3"/>
      <c r="S1" s="104">
        <f>DATE(YEAR(A1),MONTH(A1)+1,1)</f>
        <v>43617</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f t="shared" si="0"/>
        <v>43556</v>
      </c>
      <c r="M3" s="28">
        <f t="shared" si="0"/>
        <v>43557</v>
      </c>
      <c r="N3" s="28">
        <f t="shared" si="0"/>
        <v>43558</v>
      </c>
      <c r="O3" s="28">
        <f t="shared" si="0"/>
        <v>43559</v>
      </c>
      <c r="P3" s="28">
        <f t="shared" si="0"/>
        <v>43560</v>
      </c>
      <c r="Q3" s="28">
        <f t="shared" si="0"/>
        <v>43561</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t="str">
        <f t="shared" si="1"/>
        <v/>
      </c>
      <c r="X3" s="28" t="str">
        <f t="shared" si="1"/>
        <v/>
      </c>
      <c r="Y3" s="28">
        <f t="shared" si="1"/>
        <v>43617</v>
      </c>
      <c r="Z3" s="5"/>
      <c r="AA3" s="5"/>
    </row>
    <row r="4" spans="1:27" s="6" customFormat="1" ht="9" customHeight="1" x14ac:dyDescent="0.2">
      <c r="A4" s="101"/>
      <c r="B4" s="101"/>
      <c r="C4" s="101"/>
      <c r="D4" s="101"/>
      <c r="E4" s="101"/>
      <c r="F4" s="101"/>
      <c r="G4" s="101"/>
      <c r="H4" s="101"/>
      <c r="I4" s="17"/>
      <c r="J4" s="55" t="s">
        <v>146</v>
      </c>
      <c r="K4" s="28">
        <f t="shared" si="0"/>
        <v>43562</v>
      </c>
      <c r="L4" s="28">
        <f t="shared" si="0"/>
        <v>43563</v>
      </c>
      <c r="M4" s="28">
        <f t="shared" si="0"/>
        <v>43564</v>
      </c>
      <c r="N4" s="28">
        <f t="shared" si="0"/>
        <v>43565</v>
      </c>
      <c r="O4" s="28">
        <f t="shared" si="0"/>
        <v>43566</v>
      </c>
      <c r="P4" s="28">
        <f t="shared" si="0"/>
        <v>43567</v>
      </c>
      <c r="Q4" s="28">
        <f t="shared" si="0"/>
        <v>43568</v>
      </c>
      <c r="R4" s="3"/>
      <c r="S4" s="28">
        <f t="shared" si="1"/>
        <v>43618</v>
      </c>
      <c r="T4" s="28">
        <f t="shared" si="1"/>
        <v>43619</v>
      </c>
      <c r="U4" s="28">
        <f t="shared" si="1"/>
        <v>43620</v>
      </c>
      <c r="V4" s="28">
        <f t="shared" si="1"/>
        <v>43621</v>
      </c>
      <c r="W4" s="28">
        <f t="shared" si="1"/>
        <v>43622</v>
      </c>
      <c r="X4" s="28">
        <f t="shared" si="1"/>
        <v>43623</v>
      </c>
      <c r="Y4" s="28">
        <f t="shared" si="1"/>
        <v>43624</v>
      </c>
      <c r="Z4" s="5"/>
      <c r="AA4" s="5"/>
    </row>
    <row r="5" spans="1:27" s="6" customFormat="1" ht="9" customHeight="1" x14ac:dyDescent="0.2">
      <c r="A5" s="101"/>
      <c r="B5" s="101"/>
      <c r="C5" s="101"/>
      <c r="D5" s="101"/>
      <c r="E5" s="101"/>
      <c r="F5" s="101"/>
      <c r="G5" s="101"/>
      <c r="H5" s="101"/>
      <c r="I5" s="17"/>
      <c r="J5" s="55"/>
      <c r="K5" s="28">
        <f t="shared" si="0"/>
        <v>43569</v>
      </c>
      <c r="L5" s="28">
        <f t="shared" si="0"/>
        <v>43570</v>
      </c>
      <c r="M5" s="28">
        <f t="shared" si="0"/>
        <v>43571</v>
      </c>
      <c r="N5" s="28">
        <f t="shared" si="0"/>
        <v>43572</v>
      </c>
      <c r="O5" s="28">
        <f t="shared" si="0"/>
        <v>43573</v>
      </c>
      <c r="P5" s="28">
        <f t="shared" si="0"/>
        <v>43574</v>
      </c>
      <c r="Q5" s="28">
        <f t="shared" si="0"/>
        <v>43575</v>
      </c>
      <c r="R5" s="3"/>
      <c r="S5" s="28">
        <f t="shared" si="1"/>
        <v>43625</v>
      </c>
      <c r="T5" s="28">
        <f t="shared" si="1"/>
        <v>43626</v>
      </c>
      <c r="U5" s="28">
        <f t="shared" si="1"/>
        <v>43627</v>
      </c>
      <c r="V5" s="28">
        <f t="shared" si="1"/>
        <v>43628</v>
      </c>
      <c r="W5" s="28">
        <f t="shared" si="1"/>
        <v>43629</v>
      </c>
      <c r="X5" s="28">
        <f t="shared" si="1"/>
        <v>43630</v>
      </c>
      <c r="Y5" s="28">
        <f t="shared" si="1"/>
        <v>43631</v>
      </c>
      <c r="Z5" s="5"/>
      <c r="AA5" s="5"/>
    </row>
    <row r="6" spans="1:27" s="6" customFormat="1" ht="9" customHeight="1" x14ac:dyDescent="0.2">
      <c r="A6" s="101"/>
      <c r="B6" s="101"/>
      <c r="C6" s="101"/>
      <c r="D6" s="101"/>
      <c r="E6" s="101"/>
      <c r="F6" s="101"/>
      <c r="G6" s="101"/>
      <c r="H6" s="101"/>
      <c r="I6" s="17"/>
      <c r="J6" s="55" t="s">
        <v>147</v>
      </c>
      <c r="K6" s="28">
        <f t="shared" si="0"/>
        <v>43576</v>
      </c>
      <c r="L6" s="28">
        <f t="shared" si="0"/>
        <v>43577</v>
      </c>
      <c r="M6" s="28">
        <f t="shared" si="0"/>
        <v>43578</v>
      </c>
      <c r="N6" s="28">
        <f t="shared" si="0"/>
        <v>43579</v>
      </c>
      <c r="O6" s="28">
        <f t="shared" si="0"/>
        <v>43580</v>
      </c>
      <c r="P6" s="28">
        <f t="shared" si="0"/>
        <v>43581</v>
      </c>
      <c r="Q6" s="28">
        <f t="shared" si="0"/>
        <v>43582</v>
      </c>
      <c r="R6" s="3"/>
      <c r="S6" s="28">
        <f t="shared" si="1"/>
        <v>43632</v>
      </c>
      <c r="T6" s="28">
        <f t="shared" si="1"/>
        <v>43633</v>
      </c>
      <c r="U6" s="28">
        <f t="shared" si="1"/>
        <v>43634</v>
      </c>
      <c r="V6" s="28">
        <f t="shared" si="1"/>
        <v>43635</v>
      </c>
      <c r="W6" s="28">
        <f t="shared" si="1"/>
        <v>43636</v>
      </c>
      <c r="X6" s="28">
        <f t="shared" si="1"/>
        <v>43637</v>
      </c>
      <c r="Y6" s="28">
        <f t="shared" si="1"/>
        <v>43638</v>
      </c>
      <c r="Z6" s="5"/>
      <c r="AA6" s="5"/>
    </row>
    <row r="7" spans="1:27" s="6" customFormat="1" ht="9" customHeight="1" x14ac:dyDescent="0.2">
      <c r="A7" s="101"/>
      <c r="B7" s="101"/>
      <c r="C7" s="101"/>
      <c r="D7" s="101"/>
      <c r="E7" s="101"/>
      <c r="F7" s="101"/>
      <c r="G7" s="101"/>
      <c r="H7" s="101"/>
      <c r="I7" s="17"/>
      <c r="J7" s="55" t="s">
        <v>148</v>
      </c>
      <c r="K7" s="28">
        <f t="shared" si="0"/>
        <v>43583</v>
      </c>
      <c r="L7" s="28">
        <f t="shared" si="0"/>
        <v>43584</v>
      </c>
      <c r="M7" s="28">
        <f t="shared" si="0"/>
        <v>43585</v>
      </c>
      <c r="N7" s="28" t="str">
        <f t="shared" si="0"/>
        <v/>
      </c>
      <c r="O7" s="28" t="str">
        <f t="shared" si="0"/>
        <v/>
      </c>
      <c r="P7" s="28" t="str">
        <f t="shared" si="0"/>
        <v/>
      </c>
      <c r="Q7" s="28" t="str">
        <f t="shared" si="0"/>
        <v/>
      </c>
      <c r="R7" s="3"/>
      <c r="S7" s="28">
        <f t="shared" si="1"/>
        <v>43639</v>
      </c>
      <c r="T7" s="28">
        <f t="shared" si="1"/>
        <v>43640</v>
      </c>
      <c r="U7" s="28">
        <f t="shared" si="1"/>
        <v>43641</v>
      </c>
      <c r="V7" s="28">
        <f t="shared" si="1"/>
        <v>43642</v>
      </c>
      <c r="W7" s="28">
        <f t="shared" si="1"/>
        <v>43643</v>
      </c>
      <c r="X7" s="28">
        <f t="shared" si="1"/>
        <v>43644</v>
      </c>
      <c r="Y7" s="28">
        <f t="shared" si="1"/>
        <v>43645</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f t="shared" si="1"/>
        <v>43646</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43583</v>
      </c>
      <c r="B9" s="103"/>
      <c r="C9" s="103">
        <f>C10</f>
        <v>43584</v>
      </c>
      <c r="D9" s="103"/>
      <c r="E9" s="103">
        <f>E10</f>
        <v>43585</v>
      </c>
      <c r="F9" s="103"/>
      <c r="G9" s="103">
        <f>G10</f>
        <v>43586</v>
      </c>
      <c r="H9" s="103"/>
      <c r="I9" s="103">
        <f>I10</f>
        <v>43587</v>
      </c>
      <c r="J9" s="103"/>
      <c r="K9" s="103">
        <f>K10</f>
        <v>43588</v>
      </c>
      <c r="L9" s="103"/>
      <c r="M9" s="103"/>
      <c r="N9" s="103"/>
      <c r="O9" s="103"/>
      <c r="P9" s="103"/>
      <c r="Q9" s="103"/>
      <c r="R9" s="103"/>
      <c r="S9" s="103">
        <f>S10</f>
        <v>43589</v>
      </c>
      <c r="T9" s="103"/>
      <c r="U9" s="103"/>
      <c r="V9" s="103"/>
      <c r="W9" s="103"/>
      <c r="X9" s="103"/>
      <c r="Y9" s="103"/>
      <c r="Z9" s="105"/>
    </row>
    <row r="10" spans="1:27" s="1" customFormat="1" ht="18" x14ac:dyDescent="0.25">
      <c r="A10" s="20">
        <f>$A$1-(WEEKDAY($A$1,1)-(start_day-1))-IF((WEEKDAY($A$1,1)-(start_day-1))&lt;=0,7,0)+1</f>
        <v>43583</v>
      </c>
      <c r="B10" s="21"/>
      <c r="C10" s="18">
        <f>A10+1</f>
        <v>43584</v>
      </c>
      <c r="D10" s="19"/>
      <c r="E10" s="18">
        <f>C10+1</f>
        <v>43585</v>
      </c>
      <c r="F10" s="19"/>
      <c r="G10" s="18">
        <f>E10+1</f>
        <v>43586</v>
      </c>
      <c r="H10" s="19"/>
      <c r="I10" s="18">
        <f>G10+1</f>
        <v>43587</v>
      </c>
      <c r="J10" s="19"/>
      <c r="K10" s="70">
        <f>I10+1</f>
        <v>43588</v>
      </c>
      <c r="L10" s="71"/>
      <c r="M10" s="72"/>
      <c r="N10" s="72"/>
      <c r="O10" s="72"/>
      <c r="P10" s="72"/>
      <c r="Q10" s="72"/>
      <c r="R10" s="73"/>
      <c r="S10" s="80">
        <f>K10+1</f>
        <v>43589</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43590</v>
      </c>
      <c r="B16" s="21"/>
      <c r="C16" s="18">
        <f>A16+1</f>
        <v>43591</v>
      </c>
      <c r="D16" s="19"/>
      <c r="E16" s="18">
        <f>C16+1</f>
        <v>43592</v>
      </c>
      <c r="F16" s="19"/>
      <c r="G16" s="18">
        <f>E16+1</f>
        <v>43593</v>
      </c>
      <c r="H16" s="19"/>
      <c r="I16" s="18">
        <f>G16+1</f>
        <v>43594</v>
      </c>
      <c r="J16" s="19"/>
      <c r="K16" s="70">
        <f>I16+1</f>
        <v>43595</v>
      </c>
      <c r="L16" s="71"/>
      <c r="M16" s="72"/>
      <c r="N16" s="72"/>
      <c r="O16" s="72"/>
      <c r="P16" s="72"/>
      <c r="Q16" s="72"/>
      <c r="R16" s="73"/>
      <c r="S16" s="80">
        <f>K16+1</f>
        <v>43596</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43597</v>
      </c>
      <c r="B22" s="21"/>
      <c r="C22" s="18">
        <f>A22+1</f>
        <v>43598</v>
      </c>
      <c r="D22" s="19"/>
      <c r="E22" s="18">
        <f>C22+1</f>
        <v>43599</v>
      </c>
      <c r="F22" s="19"/>
      <c r="G22" s="18">
        <f>E22+1</f>
        <v>43600</v>
      </c>
      <c r="H22" s="19"/>
      <c r="I22" s="18">
        <f>G22+1</f>
        <v>43601</v>
      </c>
      <c r="J22" s="19"/>
      <c r="K22" s="70">
        <f>I22+1</f>
        <v>43602</v>
      </c>
      <c r="L22" s="71"/>
      <c r="M22" s="72"/>
      <c r="N22" s="72"/>
      <c r="O22" s="72"/>
      <c r="P22" s="72"/>
      <c r="Q22" s="72"/>
      <c r="R22" s="73"/>
      <c r="S22" s="80">
        <f>K22+1</f>
        <v>43603</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43604</v>
      </c>
      <c r="B28" s="21"/>
      <c r="C28" s="18">
        <f>A28+1</f>
        <v>43605</v>
      </c>
      <c r="D28" s="19"/>
      <c r="E28" s="18">
        <f>C28+1</f>
        <v>43606</v>
      </c>
      <c r="F28" s="19"/>
      <c r="G28" s="18">
        <f>E28+1</f>
        <v>43607</v>
      </c>
      <c r="H28" s="19"/>
      <c r="I28" s="18">
        <f>G28+1</f>
        <v>43608</v>
      </c>
      <c r="J28" s="19"/>
      <c r="K28" s="70">
        <f>I28+1</f>
        <v>43609</v>
      </c>
      <c r="L28" s="71"/>
      <c r="M28" s="72"/>
      <c r="N28" s="72"/>
      <c r="O28" s="72"/>
      <c r="P28" s="72"/>
      <c r="Q28" s="72"/>
      <c r="R28" s="73"/>
      <c r="S28" s="80">
        <f>K28+1</f>
        <v>43610</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43611</v>
      </c>
      <c r="B34" s="21"/>
      <c r="C34" s="18">
        <f>A34+1</f>
        <v>43612</v>
      </c>
      <c r="D34" s="19"/>
      <c r="E34" s="18">
        <f>C34+1</f>
        <v>43613</v>
      </c>
      <c r="F34" s="19"/>
      <c r="G34" s="18">
        <f>E34+1</f>
        <v>43614</v>
      </c>
      <c r="H34" s="19"/>
      <c r="I34" s="18">
        <f>G34+1</f>
        <v>43615</v>
      </c>
      <c r="J34" s="19"/>
      <c r="K34" s="70">
        <f>I34+1</f>
        <v>43616</v>
      </c>
      <c r="L34" s="71"/>
      <c r="M34" s="72"/>
      <c r="N34" s="72"/>
      <c r="O34" s="72"/>
      <c r="P34" s="72"/>
      <c r="Q34" s="72"/>
      <c r="R34" s="73"/>
      <c r="S34" s="80">
        <f>K34+1</f>
        <v>43617</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43618</v>
      </c>
      <c r="B40" s="21"/>
      <c r="C40" s="18">
        <f>A40+1</f>
        <v>43619</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1" priority="3">
      <formula>MONTH(A10)&lt;&gt;MONTH($A$1)</formula>
    </cfRule>
    <cfRule type="expression" dxfId="10" priority="4">
      <formula>OR(WEEKDAY(A10,1)=1,WEEKDAY(A10,1)=7)</formula>
    </cfRule>
  </conditionalFormatting>
  <conditionalFormatting sqref="I10 I16 I22 I28 I34">
    <cfRule type="expression" dxfId="9" priority="1">
      <formula>MONTH(I10)&lt;&gt;MONTH($A$1)</formula>
    </cfRule>
    <cfRule type="expression" dxfId="8" priority="2">
      <formula>OR(WEEKDAY(I10,1)=1,WEEKDAY(I10,1)=7)</formula>
    </cfRule>
  </conditionalFormatting>
  <hyperlinks>
    <hyperlink ref="K45" r:id="rId1" xr:uid="{00000000-0004-0000-0900-000000000000}"/>
    <hyperlink ref="K44:Z44" r:id="rId2" display="Calendar Templates by Vertex42" xr:uid="{00000000-0004-0000-0900-000001000000}"/>
    <hyperlink ref="K45:Z45" r:id="rId3" display="https://www.vertex42.com/calendars/" xr:uid="{00000000-0004-0000-0900-000002000000}"/>
  </hyperlinks>
  <printOptions horizontalCentered="1"/>
  <pageMargins left="0.5" right="0.5" top="0.25" bottom="0.25" header="0.25" footer="0.25"/>
  <pageSetup scale="99"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45"/>
  <sheetViews>
    <sheetView showGridLines="0" workbookViewId="0">
      <selection activeCell="J1" sqref="J1:J7"/>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DATE('1'!AD18,'1'!AD20+10,1)</f>
        <v>43617</v>
      </c>
      <c r="B1" s="101"/>
      <c r="C1" s="101"/>
      <c r="D1" s="101"/>
      <c r="E1" s="101"/>
      <c r="F1" s="101"/>
      <c r="G1" s="101"/>
      <c r="H1" s="101"/>
      <c r="I1" s="17"/>
      <c r="J1" s="59" t="s">
        <v>99</v>
      </c>
      <c r="K1" s="104">
        <f>DATE(YEAR(A1),MONTH(A1)-1,1)</f>
        <v>43586</v>
      </c>
      <c r="L1" s="104"/>
      <c r="M1" s="104"/>
      <c r="N1" s="104"/>
      <c r="O1" s="104"/>
      <c r="P1" s="104"/>
      <c r="Q1" s="104"/>
      <c r="R1" s="3"/>
      <c r="S1" s="104">
        <f>DATE(YEAR(A1),MONTH(A1)+1,1)</f>
        <v>43647</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f t="shared" si="0"/>
        <v>43586</v>
      </c>
      <c r="O3" s="28">
        <f t="shared" si="0"/>
        <v>43587</v>
      </c>
      <c r="P3" s="28">
        <f t="shared" si="0"/>
        <v>43588</v>
      </c>
      <c r="Q3" s="28">
        <f t="shared" si="0"/>
        <v>43589</v>
      </c>
      <c r="R3" s="3"/>
      <c r="S3" s="28" t="str">
        <f t="shared" ref="S3:Y8" si="1">IF(MONTH($S$1)&lt;&gt;MONTH($S$1-(WEEKDAY($S$1,1)-(start_day-1))-IF((WEEKDAY($S$1,1)-(start_day-1))&lt;=0,7,0)+(ROW(S3)-ROW($S$3))*7+(COLUMN(S3)-COLUMN($S$3)+1)),"",$S$1-(WEEKDAY($S$1,1)-(start_day-1))-IF((WEEKDAY($S$1,1)-(start_day-1))&lt;=0,7,0)+(ROW(S3)-ROW($S$3))*7+(COLUMN(S3)-COLUMN($S$3)+1))</f>
        <v/>
      </c>
      <c r="T3" s="28">
        <f t="shared" si="1"/>
        <v>43647</v>
      </c>
      <c r="U3" s="28">
        <f t="shared" si="1"/>
        <v>43648</v>
      </c>
      <c r="V3" s="28">
        <f t="shared" si="1"/>
        <v>43649</v>
      </c>
      <c r="W3" s="28">
        <f t="shared" si="1"/>
        <v>43650</v>
      </c>
      <c r="X3" s="28">
        <f t="shared" si="1"/>
        <v>43651</v>
      </c>
      <c r="Y3" s="28">
        <f t="shared" si="1"/>
        <v>43652</v>
      </c>
      <c r="Z3" s="5"/>
      <c r="AA3" s="5"/>
    </row>
    <row r="4" spans="1:27" s="6" customFormat="1" ht="9" customHeight="1" x14ac:dyDescent="0.2">
      <c r="A4" s="101"/>
      <c r="B4" s="101"/>
      <c r="C4" s="101"/>
      <c r="D4" s="101"/>
      <c r="E4" s="101"/>
      <c r="F4" s="101"/>
      <c r="G4" s="101"/>
      <c r="H4" s="101"/>
      <c r="I4" s="17"/>
      <c r="J4" s="55" t="s">
        <v>146</v>
      </c>
      <c r="K4" s="28">
        <f t="shared" si="0"/>
        <v>43590</v>
      </c>
      <c r="L4" s="28">
        <f t="shared" si="0"/>
        <v>43591</v>
      </c>
      <c r="M4" s="28">
        <f t="shared" si="0"/>
        <v>43592</v>
      </c>
      <c r="N4" s="28">
        <f t="shared" si="0"/>
        <v>43593</v>
      </c>
      <c r="O4" s="28">
        <f t="shared" si="0"/>
        <v>43594</v>
      </c>
      <c r="P4" s="28">
        <f t="shared" si="0"/>
        <v>43595</v>
      </c>
      <c r="Q4" s="28">
        <f t="shared" si="0"/>
        <v>43596</v>
      </c>
      <c r="R4" s="3"/>
      <c r="S4" s="28">
        <f t="shared" si="1"/>
        <v>43653</v>
      </c>
      <c r="T4" s="28">
        <f t="shared" si="1"/>
        <v>43654</v>
      </c>
      <c r="U4" s="28">
        <f t="shared" si="1"/>
        <v>43655</v>
      </c>
      <c r="V4" s="28">
        <f t="shared" si="1"/>
        <v>43656</v>
      </c>
      <c r="W4" s="28">
        <f t="shared" si="1"/>
        <v>43657</v>
      </c>
      <c r="X4" s="28">
        <f t="shared" si="1"/>
        <v>43658</v>
      </c>
      <c r="Y4" s="28">
        <f t="shared" si="1"/>
        <v>43659</v>
      </c>
      <c r="Z4" s="5"/>
      <c r="AA4" s="5"/>
    </row>
    <row r="5" spans="1:27" s="6" customFormat="1" ht="9" customHeight="1" x14ac:dyDescent="0.2">
      <c r="A5" s="101"/>
      <c r="B5" s="101"/>
      <c r="C5" s="101"/>
      <c r="D5" s="101"/>
      <c r="E5" s="101"/>
      <c r="F5" s="101"/>
      <c r="G5" s="101"/>
      <c r="H5" s="101"/>
      <c r="I5" s="17"/>
      <c r="J5" s="55"/>
      <c r="K5" s="28">
        <f t="shared" si="0"/>
        <v>43597</v>
      </c>
      <c r="L5" s="28">
        <f t="shared" si="0"/>
        <v>43598</v>
      </c>
      <c r="M5" s="28">
        <f t="shared" si="0"/>
        <v>43599</v>
      </c>
      <c r="N5" s="28">
        <f t="shared" si="0"/>
        <v>43600</v>
      </c>
      <c r="O5" s="28">
        <f t="shared" si="0"/>
        <v>43601</v>
      </c>
      <c r="P5" s="28">
        <f t="shared" si="0"/>
        <v>43602</v>
      </c>
      <c r="Q5" s="28">
        <f t="shared" si="0"/>
        <v>43603</v>
      </c>
      <c r="R5" s="3"/>
      <c r="S5" s="28">
        <f t="shared" si="1"/>
        <v>43660</v>
      </c>
      <c r="T5" s="28">
        <f t="shared" si="1"/>
        <v>43661</v>
      </c>
      <c r="U5" s="28">
        <f t="shared" si="1"/>
        <v>43662</v>
      </c>
      <c r="V5" s="28">
        <f t="shared" si="1"/>
        <v>43663</v>
      </c>
      <c r="W5" s="28">
        <f t="shared" si="1"/>
        <v>43664</v>
      </c>
      <c r="X5" s="28">
        <f t="shared" si="1"/>
        <v>43665</v>
      </c>
      <c r="Y5" s="28">
        <f t="shared" si="1"/>
        <v>43666</v>
      </c>
      <c r="Z5" s="5"/>
      <c r="AA5" s="5"/>
    </row>
    <row r="6" spans="1:27" s="6" customFormat="1" ht="9" customHeight="1" x14ac:dyDescent="0.2">
      <c r="A6" s="101"/>
      <c r="B6" s="101"/>
      <c r="C6" s="101"/>
      <c r="D6" s="101"/>
      <c r="E6" s="101"/>
      <c r="F6" s="101"/>
      <c r="G6" s="101"/>
      <c r="H6" s="101"/>
      <c r="I6" s="17"/>
      <c r="J6" s="55" t="s">
        <v>147</v>
      </c>
      <c r="K6" s="28">
        <f t="shared" si="0"/>
        <v>43604</v>
      </c>
      <c r="L6" s="28">
        <f t="shared" si="0"/>
        <v>43605</v>
      </c>
      <c r="M6" s="28">
        <f t="shared" si="0"/>
        <v>43606</v>
      </c>
      <c r="N6" s="28">
        <f t="shared" si="0"/>
        <v>43607</v>
      </c>
      <c r="O6" s="28">
        <f t="shared" si="0"/>
        <v>43608</v>
      </c>
      <c r="P6" s="28">
        <f t="shared" si="0"/>
        <v>43609</v>
      </c>
      <c r="Q6" s="28">
        <f t="shared" si="0"/>
        <v>43610</v>
      </c>
      <c r="R6" s="3"/>
      <c r="S6" s="28">
        <f t="shared" si="1"/>
        <v>43667</v>
      </c>
      <c r="T6" s="28">
        <f t="shared" si="1"/>
        <v>43668</v>
      </c>
      <c r="U6" s="28">
        <f t="shared" si="1"/>
        <v>43669</v>
      </c>
      <c r="V6" s="28">
        <f t="shared" si="1"/>
        <v>43670</v>
      </c>
      <c r="W6" s="28">
        <f t="shared" si="1"/>
        <v>43671</v>
      </c>
      <c r="X6" s="28">
        <f t="shared" si="1"/>
        <v>43672</v>
      </c>
      <c r="Y6" s="28">
        <f t="shared" si="1"/>
        <v>43673</v>
      </c>
      <c r="Z6" s="5"/>
      <c r="AA6" s="5"/>
    </row>
    <row r="7" spans="1:27" s="6" customFormat="1" ht="9" customHeight="1" x14ac:dyDescent="0.2">
      <c r="A7" s="101"/>
      <c r="B7" s="101"/>
      <c r="C7" s="101"/>
      <c r="D7" s="101"/>
      <c r="E7" s="101"/>
      <c r="F7" s="101"/>
      <c r="G7" s="101"/>
      <c r="H7" s="101"/>
      <c r="I7" s="17"/>
      <c r="J7" s="55" t="s">
        <v>148</v>
      </c>
      <c r="K7" s="28">
        <f t="shared" si="0"/>
        <v>43611</v>
      </c>
      <c r="L7" s="28">
        <f t="shared" si="0"/>
        <v>43612</v>
      </c>
      <c r="M7" s="28">
        <f t="shared" si="0"/>
        <v>43613</v>
      </c>
      <c r="N7" s="28">
        <f t="shared" si="0"/>
        <v>43614</v>
      </c>
      <c r="O7" s="28">
        <f t="shared" si="0"/>
        <v>43615</v>
      </c>
      <c r="P7" s="28">
        <f t="shared" si="0"/>
        <v>43616</v>
      </c>
      <c r="Q7" s="28" t="str">
        <f t="shared" si="0"/>
        <v/>
      </c>
      <c r="R7" s="3"/>
      <c r="S7" s="28">
        <f t="shared" si="1"/>
        <v>43674</v>
      </c>
      <c r="T7" s="28">
        <f t="shared" si="1"/>
        <v>43675</v>
      </c>
      <c r="U7" s="28">
        <f t="shared" si="1"/>
        <v>43676</v>
      </c>
      <c r="V7" s="28">
        <f t="shared" si="1"/>
        <v>43677</v>
      </c>
      <c r="W7" s="28" t="str">
        <f t="shared" si="1"/>
        <v/>
      </c>
      <c r="X7" s="28" t="str">
        <f t="shared" si="1"/>
        <v/>
      </c>
      <c r="Y7" s="28" t="str">
        <f t="shared" si="1"/>
        <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43611</v>
      </c>
      <c r="B9" s="103"/>
      <c r="C9" s="103">
        <f>C10</f>
        <v>43612</v>
      </c>
      <c r="D9" s="103"/>
      <c r="E9" s="103">
        <f>E10</f>
        <v>43613</v>
      </c>
      <c r="F9" s="103"/>
      <c r="G9" s="103">
        <f>G10</f>
        <v>43614</v>
      </c>
      <c r="H9" s="103"/>
      <c r="I9" s="103">
        <f>I10</f>
        <v>43615</v>
      </c>
      <c r="J9" s="103"/>
      <c r="K9" s="103">
        <f>K10</f>
        <v>43616</v>
      </c>
      <c r="L9" s="103"/>
      <c r="M9" s="103"/>
      <c r="N9" s="103"/>
      <c r="O9" s="103"/>
      <c r="P9" s="103"/>
      <c r="Q9" s="103"/>
      <c r="R9" s="103"/>
      <c r="S9" s="103">
        <f>S10</f>
        <v>43617</v>
      </c>
      <c r="T9" s="103"/>
      <c r="U9" s="103"/>
      <c r="V9" s="103"/>
      <c r="W9" s="103"/>
      <c r="X9" s="103"/>
      <c r="Y9" s="103"/>
      <c r="Z9" s="105"/>
    </row>
    <row r="10" spans="1:27" s="1" customFormat="1" ht="18" x14ac:dyDescent="0.25">
      <c r="A10" s="20">
        <f>$A$1-(WEEKDAY($A$1,1)-(start_day-1))-IF((WEEKDAY($A$1,1)-(start_day-1))&lt;=0,7,0)+1</f>
        <v>43611</v>
      </c>
      <c r="B10" s="21"/>
      <c r="C10" s="18">
        <f>A10+1</f>
        <v>43612</v>
      </c>
      <c r="D10" s="19"/>
      <c r="E10" s="18">
        <f>C10+1</f>
        <v>43613</v>
      </c>
      <c r="F10" s="19"/>
      <c r="G10" s="18">
        <f>E10+1</f>
        <v>43614</v>
      </c>
      <c r="H10" s="19"/>
      <c r="I10" s="18">
        <f>G10+1</f>
        <v>43615</v>
      </c>
      <c r="J10" s="19"/>
      <c r="K10" s="70">
        <f>I10+1</f>
        <v>43616</v>
      </c>
      <c r="L10" s="71"/>
      <c r="M10" s="72"/>
      <c r="N10" s="72"/>
      <c r="O10" s="72"/>
      <c r="P10" s="72"/>
      <c r="Q10" s="72"/>
      <c r="R10" s="73"/>
      <c r="S10" s="80">
        <f>K10+1</f>
        <v>43617</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43618</v>
      </c>
      <c r="B16" s="21"/>
      <c r="C16" s="18">
        <f>A16+1</f>
        <v>43619</v>
      </c>
      <c r="D16" s="19"/>
      <c r="E16" s="18">
        <f>C16+1</f>
        <v>43620</v>
      </c>
      <c r="F16" s="19"/>
      <c r="G16" s="18">
        <f>E16+1</f>
        <v>43621</v>
      </c>
      <c r="H16" s="19"/>
      <c r="I16" s="18">
        <f>G16+1</f>
        <v>43622</v>
      </c>
      <c r="J16" s="19"/>
      <c r="K16" s="70">
        <f>I16+1</f>
        <v>43623</v>
      </c>
      <c r="L16" s="71"/>
      <c r="M16" s="72"/>
      <c r="N16" s="72"/>
      <c r="O16" s="72"/>
      <c r="P16" s="72"/>
      <c r="Q16" s="72"/>
      <c r="R16" s="73"/>
      <c r="S16" s="80">
        <f>K16+1</f>
        <v>43624</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43625</v>
      </c>
      <c r="B22" s="21"/>
      <c r="C22" s="18">
        <f>A22+1</f>
        <v>43626</v>
      </c>
      <c r="D22" s="19"/>
      <c r="E22" s="18">
        <f>C22+1</f>
        <v>43627</v>
      </c>
      <c r="F22" s="19"/>
      <c r="G22" s="18">
        <f>E22+1</f>
        <v>43628</v>
      </c>
      <c r="H22" s="19"/>
      <c r="I22" s="18">
        <f>G22+1</f>
        <v>43629</v>
      </c>
      <c r="J22" s="19"/>
      <c r="K22" s="70">
        <f>I22+1</f>
        <v>43630</v>
      </c>
      <c r="L22" s="71"/>
      <c r="M22" s="72"/>
      <c r="N22" s="72"/>
      <c r="O22" s="72"/>
      <c r="P22" s="72"/>
      <c r="Q22" s="72"/>
      <c r="R22" s="73"/>
      <c r="S22" s="80">
        <f>K22+1</f>
        <v>43631</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43632</v>
      </c>
      <c r="B28" s="21"/>
      <c r="C28" s="18">
        <f>A28+1</f>
        <v>43633</v>
      </c>
      <c r="D28" s="19"/>
      <c r="E28" s="18">
        <f>C28+1</f>
        <v>43634</v>
      </c>
      <c r="F28" s="19"/>
      <c r="G28" s="18">
        <f>E28+1</f>
        <v>43635</v>
      </c>
      <c r="H28" s="19"/>
      <c r="I28" s="18">
        <f>G28+1</f>
        <v>43636</v>
      </c>
      <c r="J28" s="19"/>
      <c r="K28" s="70">
        <f>I28+1</f>
        <v>43637</v>
      </c>
      <c r="L28" s="71"/>
      <c r="M28" s="72"/>
      <c r="N28" s="72"/>
      <c r="O28" s="72"/>
      <c r="P28" s="72"/>
      <c r="Q28" s="72"/>
      <c r="R28" s="73"/>
      <c r="S28" s="80">
        <f>K28+1</f>
        <v>43638</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43639</v>
      </c>
      <c r="B34" s="21"/>
      <c r="C34" s="18">
        <f>A34+1</f>
        <v>43640</v>
      </c>
      <c r="D34" s="19"/>
      <c r="E34" s="18">
        <f>C34+1</f>
        <v>43641</v>
      </c>
      <c r="F34" s="19"/>
      <c r="G34" s="18">
        <f>E34+1</f>
        <v>43642</v>
      </c>
      <c r="H34" s="19"/>
      <c r="I34" s="18">
        <f>G34+1</f>
        <v>43643</v>
      </c>
      <c r="J34" s="19"/>
      <c r="K34" s="70">
        <f>I34+1</f>
        <v>43644</v>
      </c>
      <c r="L34" s="71"/>
      <c r="M34" s="72"/>
      <c r="N34" s="72"/>
      <c r="O34" s="72"/>
      <c r="P34" s="72"/>
      <c r="Q34" s="72"/>
      <c r="R34" s="73"/>
      <c r="S34" s="80">
        <f>K34+1</f>
        <v>43645</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43646</v>
      </c>
      <c r="B40" s="21"/>
      <c r="C40" s="18">
        <f>A40+1</f>
        <v>43647</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7" priority="3">
      <formula>MONTH(A10)&lt;&gt;MONTH($A$1)</formula>
    </cfRule>
    <cfRule type="expression" dxfId="6" priority="4">
      <formula>OR(WEEKDAY(A10,1)=1,WEEKDAY(A10,1)=7)</formula>
    </cfRule>
  </conditionalFormatting>
  <conditionalFormatting sqref="I10 I16 I22 I28 I34">
    <cfRule type="expression" dxfId="5" priority="1">
      <formula>MONTH(I10)&lt;&gt;MONTH($A$1)</formula>
    </cfRule>
    <cfRule type="expression" dxfId="4" priority="2">
      <formula>OR(WEEKDAY(I10,1)=1,WEEKDAY(I10,1)=7)</formula>
    </cfRule>
  </conditionalFormatting>
  <hyperlinks>
    <hyperlink ref="K45" r:id="rId1" xr:uid="{00000000-0004-0000-0A00-000000000000}"/>
    <hyperlink ref="K44:Z44" r:id="rId2" display="Calendar Templates by Vertex42" xr:uid="{00000000-0004-0000-0A00-000001000000}"/>
    <hyperlink ref="K45:Z45" r:id="rId3" display="https://www.vertex42.com/calendars/" xr:uid="{00000000-0004-0000-0A00-000002000000}"/>
  </hyperlinks>
  <printOptions horizontalCentered="1"/>
  <pageMargins left="0.5" right="0.5" top="0.25" bottom="0.25" header="0.25" footer="0.25"/>
  <pageSetup scale="99"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45"/>
  <sheetViews>
    <sheetView showGridLines="0" workbookViewId="0">
      <selection activeCell="AC16" sqref="AC16"/>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DATE('1'!AD18,'1'!AD20+11,1)</f>
        <v>43647</v>
      </c>
      <c r="B1" s="101"/>
      <c r="C1" s="101"/>
      <c r="D1" s="101"/>
      <c r="E1" s="101"/>
      <c r="F1" s="101"/>
      <c r="G1" s="101"/>
      <c r="H1" s="101"/>
      <c r="I1" s="17"/>
      <c r="J1" s="59" t="s">
        <v>99</v>
      </c>
      <c r="K1" s="104">
        <f>DATE(YEAR(A1),MONTH(A1)-1,1)</f>
        <v>43617</v>
      </c>
      <c r="L1" s="104"/>
      <c r="M1" s="104"/>
      <c r="N1" s="104"/>
      <c r="O1" s="104"/>
      <c r="P1" s="104"/>
      <c r="Q1" s="104"/>
      <c r="R1" s="3"/>
      <c r="S1" s="104">
        <f>DATE(YEAR(A1),MONTH(A1)+1,1)</f>
        <v>43678</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t="str">
        <f t="shared" si="0"/>
        <v/>
      </c>
      <c r="P3" s="28" t="str">
        <f t="shared" si="0"/>
        <v/>
      </c>
      <c r="Q3" s="28">
        <f t="shared" si="0"/>
        <v>43617</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f t="shared" si="1"/>
        <v>43678</v>
      </c>
      <c r="X3" s="28">
        <f t="shared" si="1"/>
        <v>43679</v>
      </c>
      <c r="Y3" s="28">
        <f t="shared" si="1"/>
        <v>43680</v>
      </c>
      <c r="Z3" s="5"/>
      <c r="AA3" s="5"/>
    </row>
    <row r="4" spans="1:27" s="6" customFormat="1" ht="9" customHeight="1" x14ac:dyDescent="0.2">
      <c r="A4" s="101"/>
      <c r="B4" s="101"/>
      <c r="C4" s="101"/>
      <c r="D4" s="101"/>
      <c r="E4" s="101"/>
      <c r="F4" s="101"/>
      <c r="G4" s="101"/>
      <c r="H4" s="101"/>
      <c r="I4" s="17"/>
      <c r="J4" s="55" t="s">
        <v>146</v>
      </c>
      <c r="K4" s="28">
        <f t="shared" si="0"/>
        <v>43618</v>
      </c>
      <c r="L4" s="28">
        <f t="shared" si="0"/>
        <v>43619</v>
      </c>
      <c r="M4" s="28">
        <f t="shared" si="0"/>
        <v>43620</v>
      </c>
      <c r="N4" s="28">
        <f t="shared" si="0"/>
        <v>43621</v>
      </c>
      <c r="O4" s="28">
        <f t="shared" si="0"/>
        <v>43622</v>
      </c>
      <c r="P4" s="28">
        <f t="shared" si="0"/>
        <v>43623</v>
      </c>
      <c r="Q4" s="28">
        <f t="shared" si="0"/>
        <v>43624</v>
      </c>
      <c r="R4" s="3"/>
      <c r="S4" s="28">
        <f t="shared" si="1"/>
        <v>43681</v>
      </c>
      <c r="T4" s="28">
        <f t="shared" si="1"/>
        <v>43682</v>
      </c>
      <c r="U4" s="28">
        <f t="shared" si="1"/>
        <v>43683</v>
      </c>
      <c r="V4" s="28">
        <f t="shared" si="1"/>
        <v>43684</v>
      </c>
      <c r="W4" s="28">
        <f t="shared" si="1"/>
        <v>43685</v>
      </c>
      <c r="X4" s="28">
        <f t="shared" si="1"/>
        <v>43686</v>
      </c>
      <c r="Y4" s="28">
        <f t="shared" si="1"/>
        <v>43687</v>
      </c>
      <c r="Z4" s="5"/>
      <c r="AA4" s="5"/>
    </row>
    <row r="5" spans="1:27" s="6" customFormat="1" ht="9" customHeight="1" x14ac:dyDescent="0.2">
      <c r="A5" s="101"/>
      <c r="B5" s="101"/>
      <c r="C5" s="101"/>
      <c r="D5" s="101"/>
      <c r="E5" s="101"/>
      <c r="F5" s="101"/>
      <c r="G5" s="101"/>
      <c r="H5" s="101"/>
      <c r="I5" s="17"/>
      <c r="J5" s="55"/>
      <c r="K5" s="28">
        <f t="shared" si="0"/>
        <v>43625</v>
      </c>
      <c r="L5" s="28">
        <f t="shared" si="0"/>
        <v>43626</v>
      </c>
      <c r="M5" s="28">
        <f t="shared" si="0"/>
        <v>43627</v>
      </c>
      <c r="N5" s="28">
        <f t="shared" si="0"/>
        <v>43628</v>
      </c>
      <c r="O5" s="28">
        <f t="shared" si="0"/>
        <v>43629</v>
      </c>
      <c r="P5" s="28">
        <f t="shared" si="0"/>
        <v>43630</v>
      </c>
      <c r="Q5" s="28">
        <f t="shared" si="0"/>
        <v>43631</v>
      </c>
      <c r="R5" s="3"/>
      <c r="S5" s="28">
        <f t="shared" si="1"/>
        <v>43688</v>
      </c>
      <c r="T5" s="28">
        <f t="shared" si="1"/>
        <v>43689</v>
      </c>
      <c r="U5" s="28">
        <f t="shared" si="1"/>
        <v>43690</v>
      </c>
      <c r="V5" s="28">
        <f t="shared" si="1"/>
        <v>43691</v>
      </c>
      <c r="W5" s="28">
        <f t="shared" si="1"/>
        <v>43692</v>
      </c>
      <c r="X5" s="28">
        <f t="shared" si="1"/>
        <v>43693</v>
      </c>
      <c r="Y5" s="28">
        <f t="shared" si="1"/>
        <v>43694</v>
      </c>
      <c r="Z5" s="5"/>
      <c r="AA5" s="5"/>
    </row>
    <row r="6" spans="1:27" s="6" customFormat="1" ht="9" customHeight="1" x14ac:dyDescent="0.2">
      <c r="A6" s="101"/>
      <c r="B6" s="101"/>
      <c r="C6" s="101"/>
      <c r="D6" s="101"/>
      <c r="E6" s="101"/>
      <c r="F6" s="101"/>
      <c r="G6" s="101"/>
      <c r="H6" s="101"/>
      <c r="I6" s="17"/>
      <c r="J6" s="55" t="s">
        <v>147</v>
      </c>
      <c r="K6" s="28">
        <f t="shared" si="0"/>
        <v>43632</v>
      </c>
      <c r="L6" s="28">
        <f t="shared" si="0"/>
        <v>43633</v>
      </c>
      <c r="M6" s="28">
        <f t="shared" si="0"/>
        <v>43634</v>
      </c>
      <c r="N6" s="28">
        <f t="shared" si="0"/>
        <v>43635</v>
      </c>
      <c r="O6" s="28">
        <f t="shared" si="0"/>
        <v>43636</v>
      </c>
      <c r="P6" s="28">
        <f t="shared" si="0"/>
        <v>43637</v>
      </c>
      <c r="Q6" s="28">
        <f t="shared" si="0"/>
        <v>43638</v>
      </c>
      <c r="R6" s="3"/>
      <c r="S6" s="28">
        <f t="shared" si="1"/>
        <v>43695</v>
      </c>
      <c r="T6" s="28">
        <f t="shared" si="1"/>
        <v>43696</v>
      </c>
      <c r="U6" s="28">
        <f t="shared" si="1"/>
        <v>43697</v>
      </c>
      <c r="V6" s="28">
        <f t="shared" si="1"/>
        <v>43698</v>
      </c>
      <c r="W6" s="28">
        <f t="shared" si="1"/>
        <v>43699</v>
      </c>
      <c r="X6" s="28">
        <f t="shared" si="1"/>
        <v>43700</v>
      </c>
      <c r="Y6" s="28">
        <f t="shared" si="1"/>
        <v>43701</v>
      </c>
      <c r="Z6" s="5"/>
      <c r="AA6" s="5"/>
    </row>
    <row r="7" spans="1:27" s="6" customFormat="1" ht="9" customHeight="1" x14ac:dyDescent="0.2">
      <c r="A7" s="101"/>
      <c r="B7" s="101"/>
      <c r="C7" s="101"/>
      <c r="D7" s="101"/>
      <c r="E7" s="101"/>
      <c r="F7" s="101"/>
      <c r="G7" s="101"/>
      <c r="H7" s="101"/>
      <c r="I7" s="17"/>
      <c r="J7" s="55" t="s">
        <v>148</v>
      </c>
      <c r="K7" s="28">
        <f t="shared" si="0"/>
        <v>43639</v>
      </c>
      <c r="L7" s="28">
        <f t="shared" si="0"/>
        <v>43640</v>
      </c>
      <c r="M7" s="28">
        <f t="shared" si="0"/>
        <v>43641</v>
      </c>
      <c r="N7" s="28">
        <f t="shared" si="0"/>
        <v>43642</v>
      </c>
      <c r="O7" s="28">
        <f t="shared" si="0"/>
        <v>43643</v>
      </c>
      <c r="P7" s="28">
        <f t="shared" si="0"/>
        <v>43644</v>
      </c>
      <c r="Q7" s="28">
        <f t="shared" si="0"/>
        <v>43645</v>
      </c>
      <c r="R7" s="3"/>
      <c r="S7" s="28">
        <f t="shared" si="1"/>
        <v>43702</v>
      </c>
      <c r="T7" s="28">
        <f t="shared" si="1"/>
        <v>43703</v>
      </c>
      <c r="U7" s="28">
        <f t="shared" si="1"/>
        <v>43704</v>
      </c>
      <c r="V7" s="28">
        <f t="shared" si="1"/>
        <v>43705</v>
      </c>
      <c r="W7" s="28">
        <f t="shared" si="1"/>
        <v>43706</v>
      </c>
      <c r="X7" s="28">
        <f t="shared" si="1"/>
        <v>43707</v>
      </c>
      <c r="Y7" s="28">
        <f t="shared" si="1"/>
        <v>43708</v>
      </c>
      <c r="Z7" s="5"/>
      <c r="AA7" s="5"/>
    </row>
    <row r="8" spans="1:27" s="7" customFormat="1" ht="9" customHeight="1" x14ac:dyDescent="0.2">
      <c r="A8" s="32"/>
      <c r="B8" s="32"/>
      <c r="C8" s="32"/>
      <c r="D8" s="32"/>
      <c r="E8" s="32"/>
      <c r="F8" s="32"/>
      <c r="G8" s="32"/>
      <c r="H8" s="32"/>
      <c r="I8" s="31"/>
      <c r="J8" s="31"/>
      <c r="K8" s="28">
        <f t="shared" si="0"/>
        <v>43646</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43646</v>
      </c>
      <c r="B9" s="103"/>
      <c r="C9" s="103">
        <f>C10</f>
        <v>43647</v>
      </c>
      <c r="D9" s="103"/>
      <c r="E9" s="103">
        <f>E10</f>
        <v>43648</v>
      </c>
      <c r="F9" s="103"/>
      <c r="G9" s="103">
        <f>G10</f>
        <v>43649</v>
      </c>
      <c r="H9" s="103"/>
      <c r="I9" s="103">
        <f>I10</f>
        <v>43650</v>
      </c>
      <c r="J9" s="103"/>
      <c r="K9" s="103">
        <f>K10</f>
        <v>43651</v>
      </c>
      <c r="L9" s="103"/>
      <c r="M9" s="103"/>
      <c r="N9" s="103"/>
      <c r="O9" s="103"/>
      <c r="P9" s="103"/>
      <c r="Q9" s="103"/>
      <c r="R9" s="103"/>
      <c r="S9" s="103">
        <f>S10</f>
        <v>43652</v>
      </c>
      <c r="T9" s="103"/>
      <c r="U9" s="103"/>
      <c r="V9" s="103"/>
      <c r="W9" s="103"/>
      <c r="X9" s="103"/>
      <c r="Y9" s="103"/>
      <c r="Z9" s="105"/>
    </row>
    <row r="10" spans="1:27" s="1" customFormat="1" ht="18" x14ac:dyDescent="0.25">
      <c r="A10" s="20">
        <f>$A$1-(WEEKDAY($A$1,1)-(start_day-1))-IF((WEEKDAY($A$1,1)-(start_day-1))&lt;=0,7,0)+1</f>
        <v>43646</v>
      </c>
      <c r="B10" s="21"/>
      <c r="C10" s="18">
        <f>A10+1</f>
        <v>43647</v>
      </c>
      <c r="D10" s="19"/>
      <c r="E10" s="18">
        <f>C10+1</f>
        <v>43648</v>
      </c>
      <c r="F10" s="19"/>
      <c r="G10" s="18">
        <f>E10+1</f>
        <v>43649</v>
      </c>
      <c r="H10" s="19"/>
      <c r="I10" s="18">
        <f>G10+1</f>
        <v>43650</v>
      </c>
      <c r="J10" s="19"/>
      <c r="K10" s="70">
        <f>I10+1</f>
        <v>43651</v>
      </c>
      <c r="L10" s="71"/>
      <c r="M10" s="72"/>
      <c r="N10" s="72"/>
      <c r="O10" s="72"/>
      <c r="P10" s="72"/>
      <c r="Q10" s="72"/>
      <c r="R10" s="73"/>
      <c r="S10" s="80">
        <f>K10+1</f>
        <v>43652</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43653</v>
      </c>
      <c r="B16" s="21"/>
      <c r="C16" s="18">
        <f>A16+1</f>
        <v>43654</v>
      </c>
      <c r="D16" s="19"/>
      <c r="E16" s="18">
        <f>C16+1</f>
        <v>43655</v>
      </c>
      <c r="F16" s="19"/>
      <c r="G16" s="18">
        <f>E16+1</f>
        <v>43656</v>
      </c>
      <c r="H16" s="19"/>
      <c r="I16" s="18">
        <f>G16+1</f>
        <v>43657</v>
      </c>
      <c r="J16" s="19"/>
      <c r="K16" s="70">
        <f>I16+1</f>
        <v>43658</v>
      </c>
      <c r="L16" s="71"/>
      <c r="M16" s="72"/>
      <c r="N16" s="72"/>
      <c r="O16" s="72"/>
      <c r="P16" s="72"/>
      <c r="Q16" s="72"/>
      <c r="R16" s="73"/>
      <c r="S16" s="80">
        <f>K16+1</f>
        <v>43659</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43660</v>
      </c>
      <c r="B22" s="21"/>
      <c r="C22" s="18">
        <f>A22+1</f>
        <v>43661</v>
      </c>
      <c r="D22" s="19"/>
      <c r="E22" s="18">
        <f>C22+1</f>
        <v>43662</v>
      </c>
      <c r="F22" s="19"/>
      <c r="G22" s="18">
        <f>E22+1</f>
        <v>43663</v>
      </c>
      <c r="H22" s="19"/>
      <c r="I22" s="18">
        <f>G22+1</f>
        <v>43664</v>
      </c>
      <c r="J22" s="19"/>
      <c r="K22" s="70">
        <f>I22+1</f>
        <v>43665</v>
      </c>
      <c r="L22" s="71"/>
      <c r="M22" s="72"/>
      <c r="N22" s="72"/>
      <c r="O22" s="72"/>
      <c r="P22" s="72"/>
      <c r="Q22" s="72"/>
      <c r="R22" s="73"/>
      <c r="S22" s="80">
        <f>K22+1</f>
        <v>43666</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43667</v>
      </c>
      <c r="B28" s="21"/>
      <c r="C28" s="18">
        <f>A28+1</f>
        <v>43668</v>
      </c>
      <c r="D28" s="19"/>
      <c r="E28" s="18">
        <f>C28+1</f>
        <v>43669</v>
      </c>
      <c r="F28" s="19"/>
      <c r="G28" s="18">
        <f>E28+1</f>
        <v>43670</v>
      </c>
      <c r="H28" s="19"/>
      <c r="I28" s="18">
        <f>G28+1</f>
        <v>43671</v>
      </c>
      <c r="J28" s="19"/>
      <c r="K28" s="70">
        <f>I28+1</f>
        <v>43672</v>
      </c>
      <c r="L28" s="71"/>
      <c r="M28" s="72"/>
      <c r="N28" s="72"/>
      <c r="O28" s="72"/>
      <c r="P28" s="72"/>
      <c r="Q28" s="72"/>
      <c r="R28" s="73"/>
      <c r="S28" s="80">
        <f>K28+1</f>
        <v>43673</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43674</v>
      </c>
      <c r="B34" s="21"/>
      <c r="C34" s="18">
        <f>A34+1</f>
        <v>43675</v>
      </c>
      <c r="D34" s="19"/>
      <c r="E34" s="18">
        <f>C34+1</f>
        <v>43676</v>
      </c>
      <c r="F34" s="19"/>
      <c r="G34" s="18">
        <f>E34+1</f>
        <v>43677</v>
      </c>
      <c r="H34" s="19"/>
      <c r="I34" s="18">
        <f>G34+1</f>
        <v>43678</v>
      </c>
      <c r="J34" s="19"/>
      <c r="K34" s="70">
        <f>I34+1</f>
        <v>43679</v>
      </c>
      <c r="L34" s="71"/>
      <c r="M34" s="72"/>
      <c r="N34" s="72"/>
      <c r="O34" s="72"/>
      <c r="P34" s="72"/>
      <c r="Q34" s="72"/>
      <c r="R34" s="73"/>
      <c r="S34" s="80">
        <f>K34+1</f>
        <v>43680</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43681</v>
      </c>
      <c r="B40" s="21"/>
      <c r="C40" s="18">
        <f>A40+1</f>
        <v>43682</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 priority="3">
      <formula>MONTH(A10)&lt;&gt;MONTH($A$1)</formula>
    </cfRule>
    <cfRule type="expression" dxfId="2" priority="4">
      <formula>OR(WEEKDAY(A10,1)=1,WEEKDAY(A10,1)=7)</formula>
    </cfRule>
  </conditionalFormatting>
  <conditionalFormatting sqref="I10 I16 I22 I28 I34">
    <cfRule type="expression" dxfId="1" priority="1">
      <formula>MONTH(I10)&lt;&gt;MONTH($A$1)</formula>
    </cfRule>
    <cfRule type="expression" dxfId="0" priority="2">
      <formula>OR(WEEKDAY(I10,1)=1,WEEKDAY(I10,1)=7)</formula>
    </cfRule>
  </conditionalFormatting>
  <hyperlinks>
    <hyperlink ref="K45" r:id="rId1" xr:uid="{00000000-0004-0000-0B00-000000000000}"/>
    <hyperlink ref="K44:Z44" r:id="rId2" display="Calendar Templates by Vertex42" xr:uid="{00000000-0004-0000-0B00-000001000000}"/>
    <hyperlink ref="K45:Z45" r:id="rId3" display="https://www.vertex42.com/calendars/" xr:uid="{00000000-0004-0000-0B00-000002000000}"/>
  </hyperlinks>
  <printOptions horizontalCentered="1"/>
  <pageMargins left="0.5" right="0.5" top="0.25" bottom="0.25" header="0.25" footer="0.25"/>
  <pageSetup scale="99"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D15"/>
  <sheetViews>
    <sheetView showGridLines="0" zoomScaleNormal="100" workbookViewId="0"/>
  </sheetViews>
  <sheetFormatPr defaultColWidth="9.109375" defaultRowHeight="13.8" x14ac:dyDescent="0.3"/>
  <cols>
    <col min="1" max="1" width="2.88671875" style="38" customWidth="1"/>
    <col min="2" max="2" width="87.109375" style="49" customWidth="1"/>
    <col min="3" max="16384" width="9.109375" style="38"/>
  </cols>
  <sheetData>
    <row r="1" spans="2:4" ht="46.5" customHeight="1" x14ac:dyDescent="0.3">
      <c r="B1" s="37"/>
      <c r="D1" s="39"/>
    </row>
    <row r="2" spans="2:4" s="42" customFormat="1" ht="15.6" x14ac:dyDescent="0.25">
      <c r="B2" s="40" t="s">
        <v>18</v>
      </c>
      <c r="C2" s="40"/>
      <c r="D2" s="41"/>
    </row>
    <row r="3" spans="2:4" s="41" customFormat="1" ht="13.5" customHeight="1" x14ac:dyDescent="0.25">
      <c r="B3" s="43" t="s">
        <v>4</v>
      </c>
      <c r="C3" s="43"/>
    </row>
    <row r="4" spans="2:4" x14ac:dyDescent="0.3">
      <c r="B4" s="37"/>
    </row>
    <row r="5" spans="2:4" s="45" customFormat="1" ht="25.8" x14ac:dyDescent="0.5">
      <c r="B5" s="44" t="s">
        <v>15</v>
      </c>
    </row>
    <row r="6" spans="2:4" ht="72" x14ac:dyDescent="0.3">
      <c r="B6" s="46" t="s">
        <v>21</v>
      </c>
    </row>
    <row r="7" spans="2:4" ht="14.4" x14ac:dyDescent="0.3">
      <c r="B7" s="47"/>
    </row>
    <row r="8" spans="2:4" s="45" customFormat="1" ht="25.8" x14ac:dyDescent="0.5">
      <c r="B8" s="44" t="s">
        <v>19</v>
      </c>
    </row>
    <row r="9" spans="2:4" ht="14.4" x14ac:dyDescent="0.3">
      <c r="B9" s="46" t="s">
        <v>20</v>
      </c>
    </row>
    <row r="10" spans="2:4" ht="14.4" x14ac:dyDescent="0.3">
      <c r="B10" s="48" t="s">
        <v>19</v>
      </c>
    </row>
    <row r="11" spans="2:4" ht="14.4" x14ac:dyDescent="0.3">
      <c r="B11" s="47"/>
    </row>
    <row r="12" spans="2:4" s="45" customFormat="1" ht="25.8" x14ac:dyDescent="0.5">
      <c r="B12" s="44" t="s">
        <v>6</v>
      </c>
    </row>
    <row r="13" spans="2:4" ht="57.6" x14ac:dyDescent="0.3">
      <c r="B13" s="46" t="s">
        <v>16</v>
      </c>
    </row>
    <row r="14" spans="2:4" ht="14.4" x14ac:dyDescent="0.3">
      <c r="B14" s="47"/>
    </row>
    <row r="15" spans="2:4" ht="72" x14ac:dyDescent="0.3">
      <c r="B15" s="46" t="s">
        <v>17</v>
      </c>
    </row>
  </sheetData>
  <hyperlinks>
    <hyperlink ref="B10" r:id="rId1" xr:uid="{00000000-0004-0000-0C00-000000000000}"/>
    <hyperlink ref="B2" r:id="rId2" xr:uid="{00000000-0004-0000-0C00-000001000000}"/>
    <hyperlink ref="B3" r:id="rId3" xr:uid="{00000000-0004-0000-0C00-000002000000}"/>
  </hyperlinks>
  <pageMargins left="0.5" right="0.5" top="0.5" bottom="0.5" header="0.3" footer="0.3"/>
  <pageSetup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45"/>
  <sheetViews>
    <sheetView showGridLines="0" tabSelected="1" topLeftCell="A19" workbookViewId="0">
      <selection activeCell="M34" sqref="M34:R34"/>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DATE('1'!AD18,'1'!AD20+1,1)</f>
        <v>43344</v>
      </c>
      <c r="B1" s="101"/>
      <c r="C1" s="101"/>
      <c r="D1" s="101"/>
      <c r="E1" s="101"/>
      <c r="F1" s="101"/>
      <c r="G1" s="101"/>
      <c r="H1" s="101"/>
      <c r="I1" s="17"/>
      <c r="J1" s="59" t="s">
        <v>99</v>
      </c>
      <c r="K1" s="104">
        <f>DATE(YEAR(A1),MONTH(A1)-1,1)</f>
        <v>43313</v>
      </c>
      <c r="L1" s="104"/>
      <c r="M1" s="104"/>
      <c r="N1" s="104"/>
      <c r="O1" s="104"/>
      <c r="P1" s="104"/>
      <c r="Q1" s="104"/>
      <c r="R1" s="3"/>
      <c r="S1" s="104">
        <f>DATE(YEAR(A1),MONTH(A1)+1,1)</f>
        <v>43374</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f t="shared" si="0"/>
        <v>43313</v>
      </c>
      <c r="O3" s="28">
        <f t="shared" si="0"/>
        <v>43314</v>
      </c>
      <c r="P3" s="28">
        <f t="shared" si="0"/>
        <v>43315</v>
      </c>
      <c r="Q3" s="28">
        <f t="shared" si="0"/>
        <v>43316</v>
      </c>
      <c r="R3" s="3"/>
      <c r="S3" s="28" t="str">
        <f t="shared" ref="S3:Y8" si="1">IF(MONTH($S$1)&lt;&gt;MONTH($S$1-(WEEKDAY($S$1,1)-(start_day-1))-IF((WEEKDAY($S$1,1)-(start_day-1))&lt;=0,7,0)+(ROW(S3)-ROW($S$3))*7+(COLUMN(S3)-COLUMN($S$3)+1)),"",$S$1-(WEEKDAY($S$1,1)-(start_day-1))-IF((WEEKDAY($S$1,1)-(start_day-1))&lt;=0,7,0)+(ROW(S3)-ROW($S$3))*7+(COLUMN(S3)-COLUMN($S$3)+1))</f>
        <v/>
      </c>
      <c r="T3" s="28">
        <f t="shared" si="1"/>
        <v>43374</v>
      </c>
      <c r="U3" s="28">
        <f t="shared" si="1"/>
        <v>43375</v>
      </c>
      <c r="V3" s="28">
        <f t="shared" si="1"/>
        <v>43376</v>
      </c>
      <c r="W3" s="28">
        <f t="shared" si="1"/>
        <v>43377</v>
      </c>
      <c r="X3" s="28">
        <f t="shared" si="1"/>
        <v>43378</v>
      </c>
      <c r="Y3" s="28">
        <f t="shared" si="1"/>
        <v>43379</v>
      </c>
      <c r="Z3" s="5"/>
      <c r="AA3" s="5"/>
    </row>
    <row r="4" spans="1:27" s="6" customFormat="1" ht="9" customHeight="1" x14ac:dyDescent="0.2">
      <c r="A4" s="101"/>
      <c r="B4" s="101"/>
      <c r="C4" s="101"/>
      <c r="D4" s="101"/>
      <c r="E4" s="101"/>
      <c r="F4" s="101"/>
      <c r="G4" s="101"/>
      <c r="H4" s="101"/>
      <c r="I4" s="17"/>
      <c r="J4" s="55" t="s">
        <v>146</v>
      </c>
      <c r="K4" s="28">
        <f t="shared" si="0"/>
        <v>43317</v>
      </c>
      <c r="L4" s="28">
        <f t="shared" si="0"/>
        <v>43318</v>
      </c>
      <c r="M4" s="28">
        <f t="shared" si="0"/>
        <v>43319</v>
      </c>
      <c r="N4" s="28">
        <f t="shared" si="0"/>
        <v>43320</v>
      </c>
      <c r="O4" s="28">
        <f t="shared" si="0"/>
        <v>43321</v>
      </c>
      <c r="P4" s="28">
        <f t="shared" si="0"/>
        <v>43322</v>
      </c>
      <c r="Q4" s="28">
        <f t="shared" si="0"/>
        <v>43323</v>
      </c>
      <c r="R4" s="3"/>
      <c r="S4" s="28">
        <f t="shared" si="1"/>
        <v>43380</v>
      </c>
      <c r="T4" s="28">
        <f t="shared" si="1"/>
        <v>43381</v>
      </c>
      <c r="U4" s="28">
        <f t="shared" si="1"/>
        <v>43382</v>
      </c>
      <c r="V4" s="28">
        <f t="shared" si="1"/>
        <v>43383</v>
      </c>
      <c r="W4" s="28">
        <f t="shared" si="1"/>
        <v>43384</v>
      </c>
      <c r="X4" s="28">
        <f t="shared" si="1"/>
        <v>43385</v>
      </c>
      <c r="Y4" s="28">
        <f t="shared" si="1"/>
        <v>43386</v>
      </c>
      <c r="Z4" s="5"/>
      <c r="AA4" s="5"/>
    </row>
    <row r="5" spans="1:27" s="6" customFormat="1" ht="9" customHeight="1" x14ac:dyDescent="0.2">
      <c r="A5" s="101"/>
      <c r="B5" s="101"/>
      <c r="C5" s="101"/>
      <c r="D5" s="101"/>
      <c r="E5" s="101"/>
      <c r="F5" s="101"/>
      <c r="G5" s="101"/>
      <c r="H5" s="101"/>
      <c r="I5" s="17"/>
      <c r="J5" s="55"/>
      <c r="K5" s="28">
        <f t="shared" si="0"/>
        <v>43324</v>
      </c>
      <c r="L5" s="28">
        <f t="shared" si="0"/>
        <v>43325</v>
      </c>
      <c r="M5" s="28">
        <f t="shared" si="0"/>
        <v>43326</v>
      </c>
      <c r="N5" s="28">
        <f t="shared" si="0"/>
        <v>43327</v>
      </c>
      <c r="O5" s="28">
        <f t="shared" si="0"/>
        <v>43328</v>
      </c>
      <c r="P5" s="28">
        <f t="shared" si="0"/>
        <v>43329</v>
      </c>
      <c r="Q5" s="28">
        <f t="shared" si="0"/>
        <v>43330</v>
      </c>
      <c r="R5" s="3"/>
      <c r="S5" s="28">
        <f t="shared" si="1"/>
        <v>43387</v>
      </c>
      <c r="T5" s="28">
        <f t="shared" si="1"/>
        <v>43388</v>
      </c>
      <c r="U5" s="28">
        <f t="shared" si="1"/>
        <v>43389</v>
      </c>
      <c r="V5" s="28">
        <f t="shared" si="1"/>
        <v>43390</v>
      </c>
      <c r="W5" s="28">
        <f t="shared" si="1"/>
        <v>43391</v>
      </c>
      <c r="X5" s="28">
        <f t="shared" si="1"/>
        <v>43392</v>
      </c>
      <c r="Y5" s="28">
        <f t="shared" si="1"/>
        <v>43393</v>
      </c>
      <c r="Z5" s="5"/>
      <c r="AA5" s="5"/>
    </row>
    <row r="6" spans="1:27" s="6" customFormat="1" ht="9" customHeight="1" x14ac:dyDescent="0.2">
      <c r="A6" s="101"/>
      <c r="B6" s="101"/>
      <c r="C6" s="101"/>
      <c r="D6" s="101"/>
      <c r="E6" s="101"/>
      <c r="F6" s="101"/>
      <c r="G6" s="101"/>
      <c r="H6" s="101"/>
      <c r="I6" s="17"/>
      <c r="J6" s="55" t="s">
        <v>147</v>
      </c>
      <c r="K6" s="28">
        <f t="shared" si="0"/>
        <v>43331</v>
      </c>
      <c r="L6" s="28">
        <f t="shared" si="0"/>
        <v>43332</v>
      </c>
      <c r="M6" s="28">
        <f t="shared" si="0"/>
        <v>43333</v>
      </c>
      <c r="N6" s="28">
        <f t="shared" si="0"/>
        <v>43334</v>
      </c>
      <c r="O6" s="28">
        <f t="shared" si="0"/>
        <v>43335</v>
      </c>
      <c r="P6" s="28">
        <f t="shared" si="0"/>
        <v>43336</v>
      </c>
      <c r="Q6" s="28">
        <f t="shared" si="0"/>
        <v>43337</v>
      </c>
      <c r="R6" s="3"/>
      <c r="S6" s="28">
        <f t="shared" si="1"/>
        <v>43394</v>
      </c>
      <c r="T6" s="28">
        <f t="shared" si="1"/>
        <v>43395</v>
      </c>
      <c r="U6" s="28">
        <f t="shared" si="1"/>
        <v>43396</v>
      </c>
      <c r="V6" s="28">
        <f t="shared" si="1"/>
        <v>43397</v>
      </c>
      <c r="W6" s="28">
        <f t="shared" si="1"/>
        <v>43398</v>
      </c>
      <c r="X6" s="28">
        <f t="shared" si="1"/>
        <v>43399</v>
      </c>
      <c r="Y6" s="28">
        <f t="shared" si="1"/>
        <v>43400</v>
      </c>
      <c r="Z6" s="5"/>
      <c r="AA6" s="5"/>
    </row>
    <row r="7" spans="1:27" s="6" customFormat="1" ht="9" customHeight="1" x14ac:dyDescent="0.2">
      <c r="A7" s="101"/>
      <c r="B7" s="101"/>
      <c r="C7" s="101"/>
      <c r="D7" s="101"/>
      <c r="E7" s="101"/>
      <c r="F7" s="101"/>
      <c r="G7" s="101"/>
      <c r="H7" s="101"/>
      <c r="I7" s="17"/>
      <c r="J7" s="55" t="s">
        <v>148</v>
      </c>
      <c r="K7" s="28">
        <f t="shared" si="0"/>
        <v>43338</v>
      </c>
      <c r="L7" s="28">
        <f t="shared" si="0"/>
        <v>43339</v>
      </c>
      <c r="M7" s="28">
        <f t="shared" si="0"/>
        <v>43340</v>
      </c>
      <c r="N7" s="28">
        <f t="shared" si="0"/>
        <v>43341</v>
      </c>
      <c r="O7" s="28">
        <f t="shared" si="0"/>
        <v>43342</v>
      </c>
      <c r="P7" s="28">
        <f t="shared" si="0"/>
        <v>43343</v>
      </c>
      <c r="Q7" s="28" t="str">
        <f t="shared" si="0"/>
        <v/>
      </c>
      <c r="R7" s="3"/>
      <c r="S7" s="28">
        <f t="shared" si="1"/>
        <v>43401</v>
      </c>
      <c r="T7" s="28">
        <f t="shared" si="1"/>
        <v>43402</v>
      </c>
      <c r="U7" s="28">
        <f t="shared" si="1"/>
        <v>43403</v>
      </c>
      <c r="V7" s="28">
        <f t="shared" si="1"/>
        <v>43404</v>
      </c>
      <c r="W7" s="28" t="str">
        <f t="shared" si="1"/>
        <v/>
      </c>
      <c r="X7" s="28" t="str">
        <f t="shared" si="1"/>
        <v/>
      </c>
      <c r="Y7" s="28" t="str">
        <f t="shared" si="1"/>
        <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43338</v>
      </c>
      <c r="B9" s="103"/>
      <c r="C9" s="103">
        <f>C10</f>
        <v>43339</v>
      </c>
      <c r="D9" s="103"/>
      <c r="E9" s="103">
        <f>E10</f>
        <v>43340</v>
      </c>
      <c r="F9" s="103"/>
      <c r="G9" s="103">
        <f>G10</f>
        <v>43341</v>
      </c>
      <c r="H9" s="103"/>
      <c r="I9" s="103">
        <f>I10</f>
        <v>43342</v>
      </c>
      <c r="J9" s="103"/>
      <c r="K9" s="103">
        <f>K10</f>
        <v>43343</v>
      </c>
      <c r="L9" s="103"/>
      <c r="M9" s="103"/>
      <c r="N9" s="103"/>
      <c r="O9" s="103"/>
      <c r="P9" s="103"/>
      <c r="Q9" s="103"/>
      <c r="R9" s="103"/>
      <c r="S9" s="103">
        <f>S10</f>
        <v>43344</v>
      </c>
      <c r="T9" s="103"/>
      <c r="U9" s="103"/>
      <c r="V9" s="103"/>
      <c r="W9" s="103"/>
      <c r="X9" s="103"/>
      <c r="Y9" s="103"/>
      <c r="Z9" s="105"/>
    </row>
    <row r="10" spans="1:27" s="1" customFormat="1" ht="18" x14ac:dyDescent="0.25">
      <c r="A10" s="20">
        <f>$A$1-(WEEKDAY($A$1,1)-(start_day-1))-IF((WEEKDAY($A$1,1)-(start_day-1))&lt;=0,7,0)+1</f>
        <v>43338</v>
      </c>
      <c r="B10" s="21"/>
      <c r="C10" s="18">
        <f>A10+1</f>
        <v>43339</v>
      </c>
      <c r="D10" s="19"/>
      <c r="E10" s="18">
        <f>C10+1</f>
        <v>43340</v>
      </c>
      <c r="F10" s="19"/>
      <c r="G10" s="18">
        <f>E10+1</f>
        <v>43341</v>
      </c>
      <c r="H10" s="19"/>
      <c r="I10" s="18">
        <f>G10+1</f>
        <v>43342</v>
      </c>
      <c r="J10" s="19"/>
      <c r="K10" s="70">
        <f>I10+1</f>
        <v>43343</v>
      </c>
      <c r="L10" s="71"/>
      <c r="M10" s="72"/>
      <c r="N10" s="72"/>
      <c r="O10" s="72"/>
      <c r="P10" s="72"/>
      <c r="Q10" s="72"/>
      <c r="R10" s="73"/>
      <c r="S10" s="80">
        <f>K10+1</f>
        <v>43344</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t="s">
        <v>183</v>
      </c>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t="s">
        <v>184</v>
      </c>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t="s">
        <v>129</v>
      </c>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43345</v>
      </c>
      <c r="B16" s="21"/>
      <c r="C16" s="18">
        <f>A16+1</f>
        <v>43346</v>
      </c>
      <c r="D16" s="61" t="s">
        <v>61</v>
      </c>
      <c r="E16" s="18">
        <f>C16+1</f>
        <v>43347</v>
      </c>
      <c r="F16" s="19"/>
      <c r="G16" s="18">
        <f>E16+1</f>
        <v>43348</v>
      </c>
      <c r="H16" s="19"/>
      <c r="I16" s="18">
        <f>G16+1</f>
        <v>43349</v>
      </c>
      <c r="J16" s="63" t="s">
        <v>189</v>
      </c>
      <c r="K16" s="70">
        <f>I16+1</f>
        <v>43350</v>
      </c>
      <c r="L16" s="71"/>
      <c r="M16" s="72"/>
      <c r="N16" s="72"/>
      <c r="O16" s="72"/>
      <c r="P16" s="72"/>
      <c r="Q16" s="72"/>
      <c r="R16" s="73"/>
      <c r="S16" s="80">
        <f>K16+1</f>
        <v>43351</v>
      </c>
      <c r="T16" s="81"/>
      <c r="U16" s="112" t="s">
        <v>236</v>
      </c>
      <c r="V16" s="82"/>
      <c r="W16" s="82"/>
      <c r="X16" s="82"/>
      <c r="Y16" s="82"/>
      <c r="Z16" s="83"/>
      <c r="AA16" s="10"/>
    </row>
    <row r="17" spans="1:27" s="1" customFormat="1" x14ac:dyDescent="0.25">
      <c r="A17" s="67"/>
      <c r="B17" s="68"/>
      <c r="C17" s="92"/>
      <c r="D17" s="93"/>
      <c r="E17" s="92" t="s">
        <v>62</v>
      </c>
      <c r="F17" s="93"/>
      <c r="G17" s="92" t="s">
        <v>221</v>
      </c>
      <c r="H17" s="93"/>
      <c r="I17" s="90" t="s">
        <v>66</v>
      </c>
      <c r="J17" s="91"/>
      <c r="K17" s="92" t="s">
        <v>68</v>
      </c>
      <c r="L17" s="98"/>
      <c r="M17" s="98"/>
      <c r="N17" s="98"/>
      <c r="O17" s="98"/>
      <c r="P17" s="98"/>
      <c r="Q17" s="98"/>
      <c r="R17" s="93"/>
      <c r="S17" s="67" t="s">
        <v>69</v>
      </c>
      <c r="T17" s="68"/>
      <c r="U17" s="68"/>
      <c r="V17" s="68"/>
      <c r="W17" s="68"/>
      <c r="X17" s="68"/>
      <c r="Y17" s="68"/>
      <c r="Z17" s="69"/>
      <c r="AA17" s="10"/>
    </row>
    <row r="18" spans="1:27" s="1" customFormat="1" x14ac:dyDescent="0.25">
      <c r="A18" s="67"/>
      <c r="B18" s="68"/>
      <c r="C18" s="92"/>
      <c r="D18" s="93"/>
      <c r="E18" s="92" t="s">
        <v>63</v>
      </c>
      <c r="F18" s="93"/>
      <c r="G18" s="92" t="s">
        <v>220</v>
      </c>
      <c r="H18" s="93"/>
      <c r="I18" s="90" t="s">
        <v>67</v>
      </c>
      <c r="J18" s="91"/>
      <c r="K18" s="92"/>
      <c r="L18" s="98"/>
      <c r="M18" s="98"/>
      <c r="N18" s="98"/>
      <c r="O18" s="98"/>
      <c r="P18" s="98"/>
      <c r="Q18" s="98"/>
      <c r="R18" s="93"/>
      <c r="S18" s="67" t="s">
        <v>199</v>
      </c>
      <c r="T18" s="68"/>
      <c r="U18" s="68"/>
      <c r="V18" s="68"/>
      <c r="W18" s="68"/>
      <c r="X18" s="68"/>
      <c r="Y18" s="68"/>
      <c r="Z18" s="69"/>
      <c r="AA18" s="10"/>
    </row>
    <row r="19" spans="1:27" s="1" customFormat="1" x14ac:dyDescent="0.25">
      <c r="A19" s="67"/>
      <c r="B19" s="68"/>
      <c r="C19" s="92"/>
      <c r="D19" s="93"/>
      <c r="E19" s="90" t="s">
        <v>64</v>
      </c>
      <c r="F19" s="91"/>
      <c r="G19" s="92"/>
      <c r="H19" s="93"/>
      <c r="I19" s="90" t="s">
        <v>65</v>
      </c>
      <c r="J19" s="91"/>
      <c r="K19" s="92"/>
      <c r="L19" s="98"/>
      <c r="M19" s="98"/>
      <c r="N19" s="98"/>
      <c r="O19" s="98"/>
      <c r="P19" s="98"/>
      <c r="Q19" s="98"/>
      <c r="R19" s="93"/>
      <c r="S19" s="67" t="s">
        <v>200</v>
      </c>
      <c r="T19" s="68"/>
      <c r="U19" s="68"/>
      <c r="V19" s="68"/>
      <c r="W19" s="68"/>
      <c r="X19" s="68"/>
      <c r="Y19" s="68"/>
      <c r="Z19" s="69"/>
      <c r="AA19" s="10"/>
    </row>
    <row r="20" spans="1:27" s="1" customFormat="1" x14ac:dyDescent="0.25">
      <c r="A20" s="67"/>
      <c r="B20" s="68"/>
      <c r="C20" s="92"/>
      <c r="D20" s="93"/>
      <c r="E20" s="92"/>
      <c r="F20" s="93"/>
      <c r="G20" s="92"/>
      <c r="H20" s="93"/>
      <c r="I20" s="90" t="s">
        <v>228</v>
      </c>
      <c r="J20" s="91"/>
      <c r="K20" s="92"/>
      <c r="L20" s="98"/>
      <c r="M20" s="98"/>
      <c r="N20" s="98"/>
      <c r="O20" s="98"/>
      <c r="P20" s="98"/>
      <c r="Q20" s="98"/>
      <c r="R20" s="93"/>
      <c r="S20" s="67" t="s">
        <v>201</v>
      </c>
      <c r="T20" s="68"/>
      <c r="U20" s="68"/>
      <c r="V20" s="68"/>
      <c r="W20" s="68"/>
      <c r="X20" s="68"/>
      <c r="Y20" s="68"/>
      <c r="Z20" s="69"/>
      <c r="AA20" s="10"/>
    </row>
    <row r="21" spans="1:27" s="2" customFormat="1" ht="13.2" customHeight="1" x14ac:dyDescent="0.25">
      <c r="A21" s="64"/>
      <c r="B21" s="65"/>
      <c r="C21" s="94"/>
      <c r="D21" s="95"/>
      <c r="E21" s="94"/>
      <c r="F21" s="95"/>
      <c r="G21" s="94"/>
      <c r="H21" s="95"/>
      <c r="I21" s="94" t="s">
        <v>185</v>
      </c>
      <c r="J21" s="95"/>
      <c r="K21" s="94"/>
      <c r="L21" s="99"/>
      <c r="M21" s="99"/>
      <c r="N21" s="99"/>
      <c r="O21" s="99"/>
      <c r="P21" s="99"/>
      <c r="Q21" s="99"/>
      <c r="R21" s="95"/>
      <c r="S21" s="64" t="s">
        <v>202</v>
      </c>
      <c r="T21" s="65"/>
      <c r="U21" s="65"/>
      <c r="V21" s="65"/>
      <c r="W21" s="65"/>
      <c r="X21" s="65"/>
      <c r="Y21" s="65"/>
      <c r="Z21" s="66"/>
      <c r="AA21" s="10"/>
    </row>
    <row r="22" spans="1:27" s="1" customFormat="1" ht="18" x14ac:dyDescent="0.25">
      <c r="A22" s="20">
        <f>S16+1</f>
        <v>43352</v>
      </c>
      <c r="B22" s="21"/>
      <c r="C22" s="18">
        <f>A22+1</f>
        <v>43353</v>
      </c>
      <c r="D22" s="19"/>
      <c r="E22" s="18">
        <f>C22+1</f>
        <v>43354</v>
      </c>
      <c r="F22" s="19"/>
      <c r="G22" s="18">
        <f>E22+1</f>
        <v>43355</v>
      </c>
      <c r="H22" s="19"/>
      <c r="I22" s="18">
        <f>G22+1</f>
        <v>43356</v>
      </c>
      <c r="J22" s="19"/>
      <c r="K22" s="70">
        <f>I22+1</f>
        <v>43357</v>
      </c>
      <c r="L22" s="71"/>
      <c r="M22" s="72"/>
      <c r="N22" s="72"/>
      <c r="O22" s="72"/>
      <c r="P22" s="72"/>
      <c r="Q22" s="72"/>
      <c r="R22" s="73"/>
      <c r="S22" s="80">
        <f>K22+1</f>
        <v>43358</v>
      </c>
      <c r="T22" s="81"/>
      <c r="U22" s="113" t="s">
        <v>237</v>
      </c>
      <c r="V22" s="113"/>
      <c r="W22" s="113"/>
      <c r="X22" s="113"/>
      <c r="Y22" s="113"/>
      <c r="Z22" s="114"/>
      <c r="AA22" s="10"/>
    </row>
    <row r="23" spans="1:27" s="1" customFormat="1" x14ac:dyDescent="0.25">
      <c r="A23" s="67"/>
      <c r="B23" s="68"/>
      <c r="C23" s="92" t="s">
        <v>70</v>
      </c>
      <c r="D23" s="93"/>
      <c r="E23" s="90" t="s">
        <v>73</v>
      </c>
      <c r="F23" s="91"/>
      <c r="G23" s="92"/>
      <c r="H23" s="93"/>
      <c r="I23" s="90" t="s">
        <v>74</v>
      </c>
      <c r="J23" s="91"/>
      <c r="K23" s="92" t="s">
        <v>79</v>
      </c>
      <c r="L23" s="98"/>
      <c r="M23" s="98"/>
      <c r="N23" s="98"/>
      <c r="O23" s="98"/>
      <c r="P23" s="98"/>
      <c r="Q23" s="98"/>
      <c r="R23" s="93"/>
      <c r="S23" s="67" t="s">
        <v>23</v>
      </c>
      <c r="T23" s="68"/>
      <c r="U23" s="68"/>
      <c r="V23" s="68"/>
      <c r="W23" s="68"/>
      <c r="X23" s="68"/>
      <c r="Y23" s="68"/>
      <c r="Z23" s="69"/>
      <c r="AA23" s="10"/>
    </row>
    <row r="24" spans="1:27" s="1" customFormat="1" x14ac:dyDescent="0.25">
      <c r="A24" s="67"/>
      <c r="B24" s="68"/>
      <c r="C24" s="92" t="s">
        <v>71</v>
      </c>
      <c r="D24" s="93"/>
      <c r="E24" s="92"/>
      <c r="F24" s="93"/>
      <c r="G24" s="92"/>
      <c r="H24" s="93"/>
      <c r="I24" s="92" t="s">
        <v>75</v>
      </c>
      <c r="J24" s="93"/>
      <c r="K24" s="92" t="s">
        <v>80</v>
      </c>
      <c r="L24" s="98"/>
      <c r="M24" s="98"/>
      <c r="N24" s="98"/>
      <c r="O24" s="98"/>
      <c r="P24" s="98"/>
      <c r="Q24" s="98"/>
      <c r="R24" s="93"/>
      <c r="S24" s="67" t="s">
        <v>81</v>
      </c>
      <c r="T24" s="68"/>
      <c r="U24" s="68"/>
      <c r="V24" s="68"/>
      <c r="W24" s="68"/>
      <c r="X24" s="68"/>
      <c r="Y24" s="68"/>
      <c r="Z24" s="69"/>
      <c r="AA24" s="10"/>
    </row>
    <row r="25" spans="1:27" s="1" customFormat="1" x14ac:dyDescent="0.25">
      <c r="A25" s="67"/>
      <c r="B25" s="68"/>
      <c r="C25" s="90" t="s">
        <v>29</v>
      </c>
      <c r="D25" s="91"/>
      <c r="E25" s="92"/>
      <c r="F25" s="93"/>
      <c r="G25" s="92"/>
      <c r="H25" s="93"/>
      <c r="I25" s="90" t="s">
        <v>76</v>
      </c>
      <c r="J25" s="91"/>
      <c r="K25" s="92"/>
      <c r="L25" s="98"/>
      <c r="M25" s="98"/>
      <c r="N25" s="98"/>
      <c r="O25" s="98"/>
      <c r="P25" s="98"/>
      <c r="Q25" s="98"/>
      <c r="R25" s="93"/>
      <c r="S25" s="67" t="s">
        <v>203</v>
      </c>
      <c r="T25" s="68"/>
      <c r="U25" s="68"/>
      <c r="V25" s="68"/>
      <c r="W25" s="68"/>
      <c r="X25" s="68"/>
      <c r="Y25" s="68"/>
      <c r="Z25" s="69"/>
      <c r="AA25" s="10"/>
    </row>
    <row r="26" spans="1:27" s="1" customFormat="1" x14ac:dyDescent="0.25">
      <c r="A26" s="67"/>
      <c r="B26" s="68"/>
      <c r="C26" s="90" t="s">
        <v>72</v>
      </c>
      <c r="D26" s="91"/>
      <c r="E26" s="92"/>
      <c r="F26" s="93"/>
      <c r="G26" s="92"/>
      <c r="H26" s="93"/>
      <c r="I26" s="92" t="s">
        <v>77</v>
      </c>
      <c r="J26" s="93"/>
      <c r="K26" s="92"/>
      <c r="L26" s="98"/>
      <c r="M26" s="98"/>
      <c r="N26" s="98"/>
      <c r="O26" s="98"/>
      <c r="P26" s="98"/>
      <c r="Q26" s="98"/>
      <c r="R26" s="93"/>
      <c r="S26" s="115" t="s">
        <v>205</v>
      </c>
      <c r="T26" s="116"/>
      <c r="U26" s="116"/>
      <c r="V26" s="116"/>
      <c r="W26" s="116"/>
      <c r="X26" s="116"/>
      <c r="Y26" s="116"/>
      <c r="Z26" s="117"/>
      <c r="AA26" s="10"/>
    </row>
    <row r="27" spans="1:27" s="2" customFormat="1" x14ac:dyDescent="0.25">
      <c r="A27" s="64"/>
      <c r="B27" s="65"/>
      <c r="C27" s="94"/>
      <c r="D27" s="95"/>
      <c r="E27" s="94"/>
      <c r="F27" s="95"/>
      <c r="G27" s="94"/>
      <c r="H27" s="95"/>
      <c r="I27" s="94" t="s">
        <v>78</v>
      </c>
      <c r="J27" s="95"/>
      <c r="K27" s="94"/>
      <c r="L27" s="99"/>
      <c r="M27" s="99"/>
      <c r="N27" s="99"/>
      <c r="O27" s="99"/>
      <c r="P27" s="99"/>
      <c r="Q27" s="99"/>
      <c r="R27" s="95"/>
      <c r="S27" s="118" t="s">
        <v>206</v>
      </c>
      <c r="T27" s="119"/>
      <c r="U27" s="119"/>
      <c r="V27" s="119"/>
      <c r="W27" s="119"/>
      <c r="X27" s="119"/>
      <c r="Y27" s="119"/>
      <c r="Z27" s="120"/>
      <c r="AA27" s="10"/>
    </row>
    <row r="28" spans="1:27" s="1" customFormat="1" ht="18" x14ac:dyDescent="0.25">
      <c r="A28" s="20">
        <f>S22+1</f>
        <v>43359</v>
      </c>
      <c r="B28" s="21"/>
      <c r="C28" s="18">
        <f>A28+1</f>
        <v>43360</v>
      </c>
      <c r="D28" s="19"/>
      <c r="E28" s="18">
        <f>C28+1</f>
        <v>43361</v>
      </c>
      <c r="F28" s="19"/>
      <c r="G28" s="18">
        <f>E28+1</f>
        <v>43362</v>
      </c>
      <c r="H28" s="19"/>
      <c r="I28" s="18">
        <f>G28+1</f>
        <v>43363</v>
      </c>
      <c r="J28" s="19"/>
      <c r="K28" s="70">
        <f>I28+1</f>
        <v>43364</v>
      </c>
      <c r="L28" s="71"/>
      <c r="M28" s="72"/>
      <c r="N28" s="72"/>
      <c r="O28" s="72"/>
      <c r="P28" s="72"/>
      <c r="Q28" s="72"/>
      <c r="R28" s="73"/>
      <c r="S28" s="80">
        <f>K28+1</f>
        <v>43365</v>
      </c>
      <c r="T28" s="81"/>
      <c r="U28" s="82" t="s">
        <v>238</v>
      </c>
      <c r="V28" s="82"/>
      <c r="W28" s="82"/>
      <c r="X28" s="82"/>
      <c r="Y28" s="82"/>
      <c r="Z28" s="83"/>
      <c r="AA28" s="10"/>
    </row>
    <row r="29" spans="1:27" s="1" customFormat="1" x14ac:dyDescent="0.25">
      <c r="A29" s="67"/>
      <c r="B29" s="68"/>
      <c r="C29" s="90" t="s">
        <v>82</v>
      </c>
      <c r="D29" s="91"/>
      <c r="E29" s="92" t="s">
        <v>86</v>
      </c>
      <c r="F29" s="93"/>
      <c r="G29" s="92"/>
      <c r="H29" s="93"/>
      <c r="I29" s="90" t="s">
        <v>87</v>
      </c>
      <c r="J29" s="91"/>
      <c r="K29" s="90" t="s">
        <v>88</v>
      </c>
      <c r="L29" s="100"/>
      <c r="M29" s="100"/>
      <c r="N29" s="100"/>
      <c r="O29" s="100"/>
      <c r="P29" s="100"/>
      <c r="Q29" s="100"/>
      <c r="R29" s="91"/>
      <c r="S29" s="67" t="s">
        <v>179</v>
      </c>
      <c r="T29" s="68"/>
      <c r="U29" s="68"/>
      <c r="V29" s="68"/>
      <c r="W29" s="68"/>
      <c r="X29" s="68"/>
      <c r="Y29" s="68"/>
      <c r="Z29" s="69"/>
      <c r="AA29" s="10"/>
    </row>
    <row r="30" spans="1:27" s="1" customFormat="1" x14ac:dyDescent="0.25">
      <c r="A30" s="67"/>
      <c r="B30" s="68"/>
      <c r="C30" s="92" t="s">
        <v>83</v>
      </c>
      <c r="D30" s="93"/>
      <c r="E30" s="90" t="s">
        <v>250</v>
      </c>
      <c r="F30" s="91"/>
      <c r="G30" s="92"/>
      <c r="H30" s="93"/>
      <c r="I30" s="90" t="s">
        <v>251</v>
      </c>
      <c r="J30" s="91"/>
      <c r="K30" s="90" t="s">
        <v>89</v>
      </c>
      <c r="L30" s="100"/>
      <c r="M30" s="100"/>
      <c r="N30" s="100"/>
      <c r="O30" s="100"/>
      <c r="P30" s="100"/>
      <c r="Q30" s="100"/>
      <c r="R30" s="91"/>
      <c r="S30" s="67" t="s">
        <v>224</v>
      </c>
      <c r="T30" s="68"/>
      <c r="U30" s="68"/>
      <c r="V30" s="68"/>
      <c r="W30" s="68"/>
      <c r="X30" s="68"/>
      <c r="Y30" s="68"/>
      <c r="Z30" s="69"/>
      <c r="AA30" s="10"/>
    </row>
    <row r="31" spans="1:27" s="1" customFormat="1" x14ac:dyDescent="0.25">
      <c r="A31" s="67"/>
      <c r="B31" s="68"/>
      <c r="C31" s="92" t="s">
        <v>84</v>
      </c>
      <c r="D31" s="93"/>
      <c r="E31" s="92"/>
      <c r="F31" s="93"/>
      <c r="G31" s="92"/>
      <c r="H31" s="93"/>
      <c r="I31" s="92" t="s">
        <v>222</v>
      </c>
      <c r="J31" s="93"/>
      <c r="K31" s="92"/>
      <c r="L31" s="98"/>
      <c r="M31" s="98"/>
      <c r="N31" s="98"/>
      <c r="O31" s="98"/>
      <c r="P31" s="98"/>
      <c r="Q31" s="98"/>
      <c r="R31" s="93"/>
      <c r="S31" s="67" t="s">
        <v>225</v>
      </c>
      <c r="T31" s="68"/>
      <c r="U31" s="68"/>
      <c r="V31" s="68"/>
      <c r="W31" s="68"/>
      <c r="X31" s="68"/>
      <c r="Y31" s="68"/>
      <c r="Z31" s="69"/>
      <c r="AA31" s="10"/>
    </row>
    <row r="32" spans="1:27" s="1" customFormat="1" x14ac:dyDescent="0.25">
      <c r="A32" s="67"/>
      <c r="B32" s="68"/>
      <c r="C32" s="90" t="s">
        <v>85</v>
      </c>
      <c r="D32" s="91"/>
      <c r="E32" s="92"/>
      <c r="F32" s="93"/>
      <c r="G32" s="92"/>
      <c r="H32" s="93"/>
      <c r="I32" s="92" t="s">
        <v>223</v>
      </c>
      <c r="J32" s="93"/>
      <c r="K32" s="92"/>
      <c r="L32" s="98"/>
      <c r="M32" s="98"/>
      <c r="N32" s="98"/>
      <c r="O32" s="98"/>
      <c r="P32" s="98"/>
      <c r="Q32" s="98"/>
      <c r="R32" s="93"/>
      <c r="S32" s="67" t="s">
        <v>207</v>
      </c>
      <c r="T32" s="68"/>
      <c r="U32" s="68"/>
      <c r="V32" s="68"/>
      <c r="W32" s="68"/>
      <c r="X32" s="68"/>
      <c r="Y32" s="68"/>
      <c r="Z32" s="69"/>
      <c r="AA32" s="10"/>
    </row>
    <row r="33" spans="1:27" s="2" customFormat="1" x14ac:dyDescent="0.25">
      <c r="A33" s="64"/>
      <c r="B33" s="65"/>
      <c r="C33" s="94"/>
      <c r="D33" s="95"/>
      <c r="E33" s="94"/>
      <c r="F33" s="95"/>
      <c r="G33" s="94"/>
      <c r="H33" s="95"/>
      <c r="I33" s="94" t="s">
        <v>229</v>
      </c>
      <c r="J33" s="95"/>
      <c r="K33" s="94"/>
      <c r="L33" s="99"/>
      <c r="M33" s="99"/>
      <c r="N33" s="99"/>
      <c r="O33" s="99"/>
      <c r="P33" s="99"/>
      <c r="Q33" s="99"/>
      <c r="R33" s="95"/>
      <c r="S33" s="64" t="s">
        <v>204</v>
      </c>
      <c r="T33" s="65"/>
      <c r="U33" s="65"/>
      <c r="V33" s="65"/>
      <c r="W33" s="65"/>
      <c r="X33" s="65"/>
      <c r="Y33" s="65"/>
      <c r="Z33" s="66"/>
      <c r="AA33" s="10"/>
    </row>
    <row r="34" spans="1:27" s="1" customFormat="1" ht="18" x14ac:dyDescent="0.25">
      <c r="A34" s="20">
        <f>S28+1</f>
        <v>43366</v>
      </c>
      <c r="B34" s="21"/>
      <c r="C34" s="18">
        <f>A34+1</f>
        <v>43367</v>
      </c>
      <c r="D34" s="60" t="s">
        <v>151</v>
      </c>
      <c r="E34" s="18">
        <f>C34+1</f>
        <v>43368</v>
      </c>
      <c r="F34" s="19"/>
      <c r="G34" s="18">
        <f>E34+1</f>
        <v>43369</v>
      </c>
      <c r="H34" s="19"/>
      <c r="I34" s="18">
        <f>G34+1</f>
        <v>43370</v>
      </c>
      <c r="J34" s="19"/>
      <c r="K34" s="70">
        <f>I34+1</f>
        <v>43371</v>
      </c>
      <c r="L34" s="71"/>
      <c r="M34" s="72"/>
      <c r="N34" s="72"/>
      <c r="O34" s="72"/>
      <c r="P34" s="72"/>
      <c r="Q34" s="72"/>
      <c r="R34" s="73"/>
      <c r="S34" s="80">
        <f>K34+1</f>
        <v>43372</v>
      </c>
      <c r="T34" s="81"/>
      <c r="U34" s="82"/>
      <c r="V34" s="82"/>
      <c r="W34" s="82"/>
      <c r="X34" s="82"/>
      <c r="Y34" s="82"/>
      <c r="Z34" s="83"/>
      <c r="AA34" s="10"/>
    </row>
    <row r="35" spans="1:27" s="1" customFormat="1" x14ac:dyDescent="0.25">
      <c r="A35" s="67"/>
      <c r="B35" s="68"/>
      <c r="C35" s="92" t="s">
        <v>90</v>
      </c>
      <c r="D35" s="93"/>
      <c r="E35" s="92" t="s">
        <v>94</v>
      </c>
      <c r="F35" s="93"/>
      <c r="G35" s="90" t="s">
        <v>231</v>
      </c>
      <c r="H35" s="91"/>
      <c r="I35" s="92" t="s">
        <v>96</v>
      </c>
      <c r="J35" s="93"/>
      <c r="K35" s="92" t="s">
        <v>98</v>
      </c>
      <c r="L35" s="98"/>
      <c r="M35" s="98"/>
      <c r="N35" s="98"/>
      <c r="O35" s="98"/>
      <c r="P35" s="98"/>
      <c r="Q35" s="98"/>
      <c r="R35" s="93"/>
      <c r="S35" s="67" t="s">
        <v>102</v>
      </c>
      <c r="T35" s="68"/>
      <c r="U35" s="68"/>
      <c r="V35" s="68"/>
      <c r="W35" s="68"/>
      <c r="X35" s="68"/>
      <c r="Y35" s="68"/>
      <c r="Z35" s="69"/>
      <c r="AA35" s="10"/>
    </row>
    <row r="36" spans="1:27" s="1" customFormat="1" x14ac:dyDescent="0.25">
      <c r="A36" s="67"/>
      <c r="B36" s="68"/>
      <c r="C36" s="92" t="s">
        <v>91</v>
      </c>
      <c r="D36" s="93"/>
      <c r="E36" s="92" t="s">
        <v>144</v>
      </c>
      <c r="F36" s="93"/>
      <c r="G36" s="92"/>
      <c r="H36" s="93"/>
      <c r="I36" s="92" t="s">
        <v>97</v>
      </c>
      <c r="J36" s="93"/>
      <c r="K36" s="92"/>
      <c r="L36" s="98"/>
      <c r="M36" s="98"/>
      <c r="N36" s="98"/>
      <c r="O36" s="98"/>
      <c r="P36" s="98"/>
      <c r="Q36" s="98"/>
      <c r="R36" s="93"/>
      <c r="S36" s="67" t="s">
        <v>208</v>
      </c>
      <c r="T36" s="68"/>
      <c r="U36" s="68"/>
      <c r="V36" s="68"/>
      <c r="W36" s="68"/>
      <c r="X36" s="68"/>
      <c r="Y36" s="68"/>
      <c r="Z36" s="69"/>
      <c r="AA36" s="10"/>
    </row>
    <row r="37" spans="1:27" s="1" customFormat="1" x14ac:dyDescent="0.25">
      <c r="A37" s="67"/>
      <c r="B37" s="68"/>
      <c r="C37" s="92" t="s">
        <v>92</v>
      </c>
      <c r="D37" s="93"/>
      <c r="E37" s="92" t="s">
        <v>145</v>
      </c>
      <c r="F37" s="93"/>
      <c r="G37" s="92"/>
      <c r="H37" s="93"/>
      <c r="I37" s="92" t="s">
        <v>185</v>
      </c>
      <c r="J37" s="93"/>
      <c r="K37" s="92"/>
      <c r="L37" s="98"/>
      <c r="M37" s="98"/>
      <c r="N37" s="98"/>
      <c r="O37" s="98"/>
      <c r="P37" s="98"/>
      <c r="Q37" s="98"/>
      <c r="R37" s="93"/>
      <c r="S37" s="67" t="s">
        <v>209</v>
      </c>
      <c r="T37" s="68"/>
      <c r="U37" s="68"/>
      <c r="V37" s="68"/>
      <c r="W37" s="68"/>
      <c r="X37" s="68"/>
      <c r="Y37" s="68"/>
      <c r="Z37" s="69"/>
      <c r="AA37" s="10"/>
    </row>
    <row r="38" spans="1:27" s="1" customFormat="1" x14ac:dyDescent="0.25">
      <c r="A38" s="67"/>
      <c r="B38" s="68"/>
      <c r="C38" s="90" t="s">
        <v>93</v>
      </c>
      <c r="D38" s="91"/>
      <c r="E38" s="90" t="s">
        <v>95</v>
      </c>
      <c r="F38" s="91"/>
      <c r="G38" s="92"/>
      <c r="H38" s="93"/>
      <c r="I38" s="90" t="s">
        <v>191</v>
      </c>
      <c r="J38" s="91"/>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t="s">
        <v>190</v>
      </c>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43373</v>
      </c>
      <c r="B40" s="21"/>
      <c r="C40" s="18">
        <f>A40+1</f>
        <v>43374</v>
      </c>
      <c r="D40" s="19"/>
      <c r="E40" s="22" t="s">
        <v>164</v>
      </c>
      <c r="F40" s="23"/>
      <c r="G40" s="57"/>
      <c r="H40" s="56"/>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t="s">
        <v>165</v>
      </c>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t="s">
        <v>166</v>
      </c>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t="s">
        <v>167</v>
      </c>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t="s">
        <v>168</v>
      </c>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t="s">
        <v>219</v>
      </c>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43" priority="3">
      <formula>MONTH(A10)&lt;&gt;MONTH($A$1)</formula>
    </cfRule>
    <cfRule type="expression" dxfId="42" priority="4">
      <formula>OR(WEEKDAY(A10,1)=1,WEEKDAY(A10,1)=7)</formula>
    </cfRule>
  </conditionalFormatting>
  <conditionalFormatting sqref="I10 I16 I22 I28 I34">
    <cfRule type="expression" dxfId="41" priority="1">
      <formula>MONTH(I10)&lt;&gt;MONTH($A$1)</formula>
    </cfRule>
    <cfRule type="expression" dxfId="40" priority="2">
      <formula>OR(WEEKDAY(I10,1)=1,WEEKDAY(I10,1)=7)</formula>
    </cfRule>
  </conditionalFormatting>
  <hyperlinks>
    <hyperlink ref="K45" r:id="rId1" xr:uid="{00000000-0004-0000-0100-000000000000}"/>
    <hyperlink ref="K44:Z44" r:id="rId2" display="Calendar Templates by Vertex42" xr:uid="{00000000-0004-0000-0100-000001000000}"/>
    <hyperlink ref="K45:Z45" r:id="rId3" display="https://www.vertex42.com/calendars/" xr:uid="{00000000-0004-0000-0100-000002000000}"/>
  </hyperlinks>
  <printOptions horizontalCentered="1"/>
  <pageMargins left="0.5" right="0.5" top="0.25" bottom="0.25" header="0.25" footer="0.25"/>
  <pageSetup orientation="landscape" horizontalDpi="4294967293"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45"/>
  <sheetViews>
    <sheetView showGridLines="0" topLeftCell="A28" workbookViewId="0">
      <selection activeCell="AB21" sqref="AB21"/>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DATE('1'!AD18,'1'!AD20+2,1)</f>
        <v>43374</v>
      </c>
      <c r="B1" s="101"/>
      <c r="C1" s="101"/>
      <c r="D1" s="101"/>
      <c r="E1" s="101"/>
      <c r="F1" s="101"/>
      <c r="G1" s="101"/>
      <c r="H1" s="101"/>
      <c r="I1" s="17"/>
      <c r="J1" s="59" t="s">
        <v>99</v>
      </c>
      <c r="K1" s="104">
        <f>DATE(YEAR(A1),MONTH(A1)-1,1)</f>
        <v>43344</v>
      </c>
      <c r="L1" s="104"/>
      <c r="M1" s="104"/>
      <c r="N1" s="104"/>
      <c r="O1" s="104"/>
      <c r="P1" s="104"/>
      <c r="Q1" s="104"/>
      <c r="R1" s="3"/>
      <c r="S1" s="104">
        <f>DATE(YEAR(A1),MONTH(A1)+1,1)</f>
        <v>43405</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t="str">
        <f t="shared" si="0"/>
        <v/>
      </c>
      <c r="P3" s="28" t="str">
        <f t="shared" si="0"/>
        <v/>
      </c>
      <c r="Q3" s="28">
        <f t="shared" si="0"/>
        <v>43344</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f t="shared" si="1"/>
        <v>43405</v>
      </c>
      <c r="X3" s="28">
        <f t="shared" si="1"/>
        <v>43406</v>
      </c>
      <c r="Y3" s="28">
        <f t="shared" si="1"/>
        <v>43407</v>
      </c>
      <c r="Z3" s="5"/>
      <c r="AA3" s="5"/>
    </row>
    <row r="4" spans="1:27" s="6" customFormat="1" ht="9" customHeight="1" x14ac:dyDescent="0.2">
      <c r="A4" s="101"/>
      <c r="B4" s="101"/>
      <c r="C4" s="101"/>
      <c r="D4" s="101"/>
      <c r="E4" s="101"/>
      <c r="F4" s="101"/>
      <c r="G4" s="101"/>
      <c r="H4" s="101"/>
      <c r="I4" s="17"/>
      <c r="J4" s="55" t="s">
        <v>146</v>
      </c>
      <c r="K4" s="28">
        <f t="shared" si="0"/>
        <v>43345</v>
      </c>
      <c r="L4" s="28">
        <f t="shared" si="0"/>
        <v>43346</v>
      </c>
      <c r="M4" s="28">
        <f t="shared" si="0"/>
        <v>43347</v>
      </c>
      <c r="N4" s="28">
        <f t="shared" si="0"/>
        <v>43348</v>
      </c>
      <c r="O4" s="28">
        <f t="shared" si="0"/>
        <v>43349</v>
      </c>
      <c r="P4" s="28">
        <f t="shared" si="0"/>
        <v>43350</v>
      </c>
      <c r="Q4" s="28">
        <f t="shared" si="0"/>
        <v>43351</v>
      </c>
      <c r="R4" s="3"/>
      <c r="S4" s="28">
        <f t="shared" si="1"/>
        <v>43408</v>
      </c>
      <c r="T4" s="28">
        <f t="shared" si="1"/>
        <v>43409</v>
      </c>
      <c r="U4" s="28">
        <f t="shared" si="1"/>
        <v>43410</v>
      </c>
      <c r="V4" s="28">
        <f t="shared" si="1"/>
        <v>43411</v>
      </c>
      <c r="W4" s="28">
        <f t="shared" si="1"/>
        <v>43412</v>
      </c>
      <c r="X4" s="28">
        <f t="shared" si="1"/>
        <v>43413</v>
      </c>
      <c r="Y4" s="28">
        <f t="shared" si="1"/>
        <v>43414</v>
      </c>
      <c r="Z4" s="5"/>
      <c r="AA4" s="5"/>
    </row>
    <row r="5" spans="1:27" s="6" customFormat="1" ht="9" customHeight="1" x14ac:dyDescent="0.2">
      <c r="A5" s="101"/>
      <c r="B5" s="101"/>
      <c r="C5" s="101"/>
      <c r="D5" s="101"/>
      <c r="E5" s="101"/>
      <c r="F5" s="101"/>
      <c r="G5" s="101"/>
      <c r="H5" s="101"/>
      <c r="I5" s="17"/>
      <c r="J5" s="55"/>
      <c r="K5" s="28">
        <f t="shared" si="0"/>
        <v>43352</v>
      </c>
      <c r="L5" s="28">
        <f t="shared" si="0"/>
        <v>43353</v>
      </c>
      <c r="M5" s="28">
        <f t="shared" si="0"/>
        <v>43354</v>
      </c>
      <c r="N5" s="28">
        <f t="shared" si="0"/>
        <v>43355</v>
      </c>
      <c r="O5" s="28">
        <f t="shared" si="0"/>
        <v>43356</v>
      </c>
      <c r="P5" s="28">
        <f t="shared" si="0"/>
        <v>43357</v>
      </c>
      <c r="Q5" s="28">
        <f t="shared" si="0"/>
        <v>43358</v>
      </c>
      <c r="R5" s="3"/>
      <c r="S5" s="28">
        <f t="shared" si="1"/>
        <v>43415</v>
      </c>
      <c r="T5" s="28">
        <f t="shared" si="1"/>
        <v>43416</v>
      </c>
      <c r="U5" s="28">
        <f t="shared" si="1"/>
        <v>43417</v>
      </c>
      <c r="V5" s="28">
        <f t="shared" si="1"/>
        <v>43418</v>
      </c>
      <c r="W5" s="28">
        <f t="shared" si="1"/>
        <v>43419</v>
      </c>
      <c r="X5" s="28">
        <f t="shared" si="1"/>
        <v>43420</v>
      </c>
      <c r="Y5" s="28">
        <f t="shared" si="1"/>
        <v>43421</v>
      </c>
      <c r="Z5" s="5"/>
      <c r="AA5" s="5"/>
    </row>
    <row r="6" spans="1:27" s="6" customFormat="1" ht="9" customHeight="1" x14ac:dyDescent="0.2">
      <c r="A6" s="101"/>
      <c r="B6" s="101"/>
      <c r="C6" s="101"/>
      <c r="D6" s="101"/>
      <c r="E6" s="101"/>
      <c r="F6" s="101"/>
      <c r="G6" s="101"/>
      <c r="H6" s="101"/>
      <c r="I6" s="17"/>
      <c r="J6" s="55" t="s">
        <v>147</v>
      </c>
      <c r="K6" s="28">
        <f t="shared" si="0"/>
        <v>43359</v>
      </c>
      <c r="L6" s="28">
        <f t="shared" si="0"/>
        <v>43360</v>
      </c>
      <c r="M6" s="28">
        <f t="shared" si="0"/>
        <v>43361</v>
      </c>
      <c r="N6" s="28">
        <f t="shared" si="0"/>
        <v>43362</v>
      </c>
      <c r="O6" s="28">
        <f t="shared" si="0"/>
        <v>43363</v>
      </c>
      <c r="P6" s="28">
        <f t="shared" si="0"/>
        <v>43364</v>
      </c>
      <c r="Q6" s="28">
        <f t="shared" si="0"/>
        <v>43365</v>
      </c>
      <c r="R6" s="3"/>
      <c r="S6" s="28">
        <f t="shared" si="1"/>
        <v>43422</v>
      </c>
      <c r="T6" s="28">
        <f t="shared" si="1"/>
        <v>43423</v>
      </c>
      <c r="U6" s="28">
        <f t="shared" si="1"/>
        <v>43424</v>
      </c>
      <c r="V6" s="28">
        <f t="shared" si="1"/>
        <v>43425</v>
      </c>
      <c r="W6" s="28">
        <f t="shared" si="1"/>
        <v>43426</v>
      </c>
      <c r="X6" s="28">
        <f t="shared" si="1"/>
        <v>43427</v>
      </c>
      <c r="Y6" s="28">
        <f t="shared" si="1"/>
        <v>43428</v>
      </c>
      <c r="Z6" s="5"/>
      <c r="AA6" s="5"/>
    </row>
    <row r="7" spans="1:27" s="6" customFormat="1" ht="9" customHeight="1" x14ac:dyDescent="0.2">
      <c r="A7" s="101"/>
      <c r="B7" s="101"/>
      <c r="C7" s="101"/>
      <c r="D7" s="101"/>
      <c r="E7" s="101"/>
      <c r="F7" s="101"/>
      <c r="G7" s="101"/>
      <c r="H7" s="101"/>
      <c r="I7" s="17"/>
      <c r="J7" s="55" t="s">
        <v>148</v>
      </c>
      <c r="K7" s="28">
        <f t="shared" si="0"/>
        <v>43366</v>
      </c>
      <c r="L7" s="28">
        <f t="shared" si="0"/>
        <v>43367</v>
      </c>
      <c r="M7" s="28">
        <f t="shared" si="0"/>
        <v>43368</v>
      </c>
      <c r="N7" s="28">
        <f t="shared" si="0"/>
        <v>43369</v>
      </c>
      <c r="O7" s="28">
        <f t="shared" si="0"/>
        <v>43370</v>
      </c>
      <c r="P7" s="28">
        <f t="shared" si="0"/>
        <v>43371</v>
      </c>
      <c r="Q7" s="28">
        <f t="shared" si="0"/>
        <v>43372</v>
      </c>
      <c r="R7" s="3"/>
      <c r="S7" s="28">
        <f t="shared" si="1"/>
        <v>43429</v>
      </c>
      <c r="T7" s="28">
        <f t="shared" si="1"/>
        <v>43430</v>
      </c>
      <c r="U7" s="28">
        <f t="shared" si="1"/>
        <v>43431</v>
      </c>
      <c r="V7" s="28">
        <f t="shared" si="1"/>
        <v>43432</v>
      </c>
      <c r="W7" s="28">
        <f t="shared" si="1"/>
        <v>43433</v>
      </c>
      <c r="X7" s="28">
        <f t="shared" si="1"/>
        <v>43434</v>
      </c>
      <c r="Y7" s="28" t="str">
        <f t="shared" si="1"/>
        <v/>
      </c>
      <c r="Z7" s="5"/>
      <c r="AA7" s="5"/>
    </row>
    <row r="8" spans="1:27" s="7" customFormat="1" ht="9" customHeight="1" x14ac:dyDescent="0.2">
      <c r="A8" s="32"/>
      <c r="B8" s="32"/>
      <c r="C8" s="32"/>
      <c r="D8" s="32"/>
      <c r="E8" s="32"/>
      <c r="F8" s="32"/>
      <c r="G8" s="32"/>
      <c r="H8" s="32"/>
      <c r="I8" s="31"/>
      <c r="J8" s="31"/>
      <c r="K8" s="28">
        <f t="shared" si="0"/>
        <v>43373</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43373</v>
      </c>
      <c r="B9" s="103"/>
      <c r="C9" s="103">
        <f>C10</f>
        <v>43374</v>
      </c>
      <c r="D9" s="103"/>
      <c r="E9" s="103">
        <f>E10</f>
        <v>43375</v>
      </c>
      <c r="F9" s="103"/>
      <c r="G9" s="103">
        <f>G10</f>
        <v>43376</v>
      </c>
      <c r="H9" s="103"/>
      <c r="I9" s="103">
        <f>I10</f>
        <v>43377</v>
      </c>
      <c r="J9" s="103"/>
      <c r="K9" s="103">
        <f>K10</f>
        <v>43378</v>
      </c>
      <c r="L9" s="103"/>
      <c r="M9" s="103"/>
      <c r="N9" s="103"/>
      <c r="O9" s="103"/>
      <c r="P9" s="103"/>
      <c r="Q9" s="103"/>
      <c r="R9" s="103"/>
      <c r="S9" s="103">
        <f>S10</f>
        <v>43379</v>
      </c>
      <c r="T9" s="103"/>
      <c r="U9" s="103"/>
      <c r="V9" s="103"/>
      <c r="W9" s="103"/>
      <c r="X9" s="103"/>
      <c r="Y9" s="103"/>
      <c r="Z9" s="105"/>
    </row>
    <row r="10" spans="1:27" s="1" customFormat="1" ht="18" x14ac:dyDescent="0.25">
      <c r="A10" s="20">
        <f>$A$1-(WEEKDAY($A$1,1)-(start_day-1))-IF((WEEKDAY($A$1,1)-(start_day-1))&lt;=0,7,0)+1</f>
        <v>43373</v>
      </c>
      <c r="B10" s="21"/>
      <c r="C10" s="18">
        <f>A10+1</f>
        <v>43374</v>
      </c>
      <c r="D10" s="19"/>
      <c r="E10" s="18">
        <f>C10+1</f>
        <v>43375</v>
      </c>
      <c r="F10" s="19"/>
      <c r="G10" s="18">
        <f>E10+1</f>
        <v>43376</v>
      </c>
      <c r="H10" s="19"/>
      <c r="I10" s="18">
        <f>G10+1</f>
        <v>43377</v>
      </c>
      <c r="J10" s="19"/>
      <c r="K10" s="70">
        <f>I10+1</f>
        <v>43378</v>
      </c>
      <c r="L10" s="71"/>
      <c r="M10" s="72"/>
      <c r="N10" s="72"/>
      <c r="O10" s="72"/>
      <c r="P10" s="72"/>
      <c r="Q10" s="72"/>
      <c r="R10" s="73"/>
      <c r="S10" s="80">
        <f>K10+1</f>
        <v>43379</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t="s">
        <v>103</v>
      </c>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t="s">
        <v>104</v>
      </c>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t="s">
        <v>105</v>
      </c>
      <c r="T13" s="68"/>
      <c r="U13" s="68"/>
      <c r="V13" s="68"/>
      <c r="W13" s="68"/>
      <c r="X13" s="68"/>
      <c r="Y13" s="68"/>
      <c r="Z13" s="69"/>
      <c r="AA13" s="10"/>
    </row>
    <row r="14" spans="1:27" s="1" customFormat="1" x14ac:dyDescent="0.25">
      <c r="A14" s="67"/>
      <c r="B14" s="68"/>
      <c r="C14" s="92" t="s">
        <v>133</v>
      </c>
      <c r="D14" s="93"/>
      <c r="E14" s="92" t="s">
        <v>133</v>
      </c>
      <c r="F14" s="93"/>
      <c r="G14" s="92" t="s">
        <v>134</v>
      </c>
      <c r="H14" s="93"/>
      <c r="I14" s="92" t="s">
        <v>135</v>
      </c>
      <c r="J14" s="93"/>
      <c r="K14" s="92" t="s">
        <v>135</v>
      </c>
      <c r="L14" s="98"/>
      <c r="M14" s="98"/>
      <c r="N14" s="98"/>
      <c r="O14" s="98"/>
      <c r="P14" s="98"/>
      <c r="Q14" s="98"/>
      <c r="R14" s="93"/>
      <c r="S14" s="67" t="s">
        <v>135</v>
      </c>
      <c r="T14" s="68"/>
      <c r="U14" s="68"/>
      <c r="V14" s="68"/>
      <c r="W14" s="68"/>
      <c r="X14" s="68"/>
      <c r="Y14" s="68"/>
      <c r="Z14" s="69"/>
      <c r="AA14" s="10"/>
    </row>
    <row r="15" spans="1:27" s="2" customFormat="1" ht="13.2" customHeight="1" x14ac:dyDescent="0.25">
      <c r="A15" s="64"/>
      <c r="B15" s="65"/>
      <c r="C15" s="94" t="s">
        <v>175</v>
      </c>
      <c r="D15" s="95"/>
      <c r="E15" s="94" t="s">
        <v>176</v>
      </c>
      <c r="F15" s="95"/>
      <c r="G15" s="94" t="s">
        <v>177</v>
      </c>
      <c r="H15" s="95"/>
      <c r="I15" s="94" t="s">
        <v>175</v>
      </c>
      <c r="J15" s="95"/>
      <c r="K15" s="94" t="s">
        <v>176</v>
      </c>
      <c r="L15" s="99"/>
      <c r="M15" s="99"/>
      <c r="N15" s="99"/>
      <c r="O15" s="99"/>
      <c r="P15" s="99"/>
      <c r="Q15" s="99"/>
      <c r="R15" s="95"/>
      <c r="S15" s="64" t="s">
        <v>177</v>
      </c>
      <c r="T15" s="65"/>
      <c r="U15" s="65"/>
      <c r="V15" s="65"/>
      <c r="W15" s="65"/>
      <c r="X15" s="65"/>
      <c r="Y15" s="65"/>
      <c r="Z15" s="66"/>
      <c r="AA15" s="10"/>
    </row>
    <row r="16" spans="1:27" s="1" customFormat="1" ht="18" x14ac:dyDescent="0.25">
      <c r="A16" s="20">
        <f>S10+1</f>
        <v>43380</v>
      </c>
      <c r="B16" s="21"/>
      <c r="C16" s="18">
        <f>A16+1</f>
        <v>43381</v>
      </c>
      <c r="D16" s="19"/>
      <c r="E16" s="18">
        <f>C16+1</f>
        <v>43382</v>
      </c>
      <c r="F16" s="19"/>
      <c r="G16" s="18">
        <f>E16+1</f>
        <v>43383</v>
      </c>
      <c r="H16" s="19"/>
      <c r="I16" s="18">
        <f>G16+1</f>
        <v>43384</v>
      </c>
      <c r="J16" s="19"/>
      <c r="K16" s="70">
        <f>I16+1</f>
        <v>43385</v>
      </c>
      <c r="L16" s="71"/>
      <c r="M16" s="121"/>
      <c r="N16" s="121"/>
      <c r="O16" s="121"/>
      <c r="P16" s="121"/>
      <c r="Q16" s="121"/>
      <c r="R16" s="122"/>
      <c r="S16" s="80">
        <f>K16+1</f>
        <v>43386</v>
      </c>
      <c r="T16" s="81"/>
      <c r="U16" s="82"/>
      <c r="V16" s="82"/>
      <c r="W16" s="82"/>
      <c r="X16" s="82"/>
      <c r="Y16" s="82"/>
      <c r="Z16" s="83"/>
      <c r="AA16" s="10"/>
    </row>
    <row r="17" spans="1:27" s="1" customFormat="1" x14ac:dyDescent="0.25">
      <c r="A17" s="67"/>
      <c r="B17" s="68"/>
      <c r="C17" s="92" t="s">
        <v>173</v>
      </c>
      <c r="D17" s="93"/>
      <c r="E17" s="92" t="s">
        <v>107</v>
      </c>
      <c r="F17" s="93"/>
      <c r="G17" s="92"/>
      <c r="H17" s="93"/>
      <c r="I17" s="92" t="s">
        <v>109</v>
      </c>
      <c r="J17" s="93"/>
      <c r="K17" s="90" t="s">
        <v>110</v>
      </c>
      <c r="L17" s="100"/>
      <c r="M17" s="100"/>
      <c r="N17" s="100"/>
      <c r="O17" s="100"/>
      <c r="P17" s="100"/>
      <c r="Q17" s="100"/>
      <c r="R17" s="91"/>
      <c r="S17" s="67" t="s">
        <v>210</v>
      </c>
      <c r="T17" s="68"/>
      <c r="U17" s="68"/>
      <c r="V17" s="68"/>
      <c r="W17" s="68"/>
      <c r="X17" s="68"/>
      <c r="Y17" s="68"/>
      <c r="Z17" s="69"/>
      <c r="AA17" s="10"/>
    </row>
    <row r="18" spans="1:27" s="1" customFormat="1" x14ac:dyDescent="0.25">
      <c r="A18" s="67"/>
      <c r="B18" s="68"/>
      <c r="C18" s="92" t="s">
        <v>174</v>
      </c>
      <c r="D18" s="93"/>
      <c r="E18" s="92" t="s">
        <v>174</v>
      </c>
      <c r="F18" s="93"/>
      <c r="G18" s="92"/>
      <c r="H18" s="93"/>
      <c r="I18" s="92" t="s">
        <v>186</v>
      </c>
      <c r="J18" s="93"/>
      <c r="K18" s="92"/>
      <c r="L18" s="98"/>
      <c r="M18" s="98"/>
      <c r="N18" s="98"/>
      <c r="O18" s="98"/>
      <c r="P18" s="98"/>
      <c r="Q18" s="98"/>
      <c r="R18" s="93"/>
      <c r="S18" s="67" t="s">
        <v>204</v>
      </c>
      <c r="T18" s="68"/>
      <c r="U18" s="68"/>
      <c r="V18" s="68"/>
      <c r="W18" s="68"/>
      <c r="X18" s="68"/>
      <c r="Y18" s="68"/>
      <c r="Z18" s="69"/>
      <c r="AA18" s="10"/>
    </row>
    <row r="19" spans="1:27" s="1" customFormat="1" x14ac:dyDescent="0.25">
      <c r="A19" s="67"/>
      <c r="B19" s="68"/>
      <c r="C19" s="90" t="s">
        <v>108</v>
      </c>
      <c r="D19" s="91"/>
      <c r="E19" s="92"/>
      <c r="F19" s="93"/>
      <c r="G19" s="92"/>
      <c r="H19" s="93"/>
      <c r="I19" s="92"/>
      <c r="J19" s="93"/>
      <c r="K19" s="123" t="s">
        <v>232</v>
      </c>
      <c r="L19" s="124"/>
      <c r="M19" s="124"/>
      <c r="N19" s="124"/>
      <c r="O19" s="124"/>
      <c r="P19" s="124"/>
      <c r="Q19" s="124"/>
      <c r="R19" s="125"/>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43387</v>
      </c>
      <c r="B22" s="21"/>
      <c r="C22" s="18">
        <f>A22+1</f>
        <v>43388</v>
      </c>
      <c r="D22" s="19"/>
      <c r="E22" s="18">
        <f>C22+1</f>
        <v>43389</v>
      </c>
      <c r="F22" s="19"/>
      <c r="G22" s="18">
        <f>E22+1</f>
        <v>43390</v>
      </c>
      <c r="H22" s="19"/>
      <c r="I22" s="18">
        <f>G22+1</f>
        <v>43391</v>
      </c>
      <c r="J22" s="19"/>
      <c r="K22" s="70">
        <f>I22+1</f>
        <v>43392</v>
      </c>
      <c r="L22" s="71"/>
      <c r="M22" s="72"/>
      <c r="N22" s="72"/>
      <c r="O22" s="72"/>
      <c r="P22" s="72"/>
      <c r="Q22" s="72"/>
      <c r="R22" s="73"/>
      <c r="S22" s="80">
        <f>K22+1</f>
        <v>43393</v>
      </c>
      <c r="T22" s="81"/>
      <c r="U22" s="82"/>
      <c r="V22" s="82"/>
      <c r="W22" s="82"/>
      <c r="X22" s="82"/>
      <c r="Y22" s="82"/>
      <c r="Z22" s="83"/>
      <c r="AA22" s="10"/>
    </row>
    <row r="23" spans="1:27" s="1" customFormat="1" x14ac:dyDescent="0.25">
      <c r="A23" s="67"/>
      <c r="B23" s="68"/>
      <c r="C23" s="92" t="s">
        <v>111</v>
      </c>
      <c r="D23" s="93"/>
      <c r="E23" s="92" t="s">
        <v>192</v>
      </c>
      <c r="F23" s="93"/>
      <c r="G23" s="92"/>
      <c r="H23" s="93"/>
      <c r="I23" s="90" t="s">
        <v>112</v>
      </c>
      <c r="J23" s="91"/>
      <c r="K23" s="90" t="s">
        <v>113</v>
      </c>
      <c r="L23" s="100"/>
      <c r="M23" s="100"/>
      <c r="N23" s="100"/>
      <c r="O23" s="100"/>
      <c r="P23" s="100"/>
      <c r="Q23" s="100"/>
      <c r="R23" s="91"/>
      <c r="S23" s="67" t="s">
        <v>216</v>
      </c>
      <c r="T23" s="68"/>
      <c r="U23" s="68"/>
      <c r="V23" s="68"/>
      <c r="W23" s="68"/>
      <c r="X23" s="68"/>
      <c r="Y23" s="68"/>
      <c r="Z23" s="69"/>
      <c r="AA23" s="10"/>
    </row>
    <row r="24" spans="1:27" s="1" customFormat="1" x14ac:dyDescent="0.25">
      <c r="A24" s="67"/>
      <c r="B24" s="68"/>
      <c r="C24" s="92" t="s">
        <v>106</v>
      </c>
      <c r="D24" s="93"/>
      <c r="E24" s="92" t="s">
        <v>106</v>
      </c>
      <c r="F24" s="93"/>
      <c r="G24" s="92" t="s">
        <v>106</v>
      </c>
      <c r="H24" s="93"/>
      <c r="I24" s="92" t="s">
        <v>106</v>
      </c>
      <c r="J24" s="93"/>
      <c r="K24" s="90" t="s">
        <v>114</v>
      </c>
      <c r="L24" s="100"/>
      <c r="M24" s="100"/>
      <c r="N24" s="100"/>
      <c r="O24" s="100"/>
      <c r="P24" s="100"/>
      <c r="Q24" s="100"/>
      <c r="R24" s="91"/>
      <c r="S24" s="67" t="s">
        <v>212</v>
      </c>
      <c r="T24" s="68"/>
      <c r="U24" s="68"/>
      <c r="V24" s="68"/>
      <c r="W24" s="68"/>
      <c r="X24" s="68"/>
      <c r="Y24" s="68"/>
      <c r="Z24" s="69"/>
      <c r="AA24" s="10"/>
    </row>
    <row r="25" spans="1:27" s="1" customFormat="1" x14ac:dyDescent="0.25">
      <c r="A25" s="67"/>
      <c r="B25" s="68"/>
      <c r="C25" s="92" t="s">
        <v>132</v>
      </c>
      <c r="D25" s="93"/>
      <c r="E25" s="92" t="s">
        <v>132</v>
      </c>
      <c r="F25" s="93"/>
      <c r="G25" s="92" t="s">
        <v>132</v>
      </c>
      <c r="H25" s="93"/>
      <c r="I25" s="92" t="s">
        <v>132</v>
      </c>
      <c r="J25" s="93"/>
      <c r="K25" s="92"/>
      <c r="L25" s="98"/>
      <c r="M25" s="98"/>
      <c r="N25" s="98"/>
      <c r="O25" s="98"/>
      <c r="P25" s="98"/>
      <c r="Q25" s="98"/>
      <c r="R25" s="93"/>
      <c r="S25" s="67" t="s">
        <v>211</v>
      </c>
      <c r="T25" s="68"/>
      <c r="U25" s="68"/>
      <c r="V25" s="68"/>
      <c r="W25" s="68"/>
      <c r="X25" s="68"/>
      <c r="Y25" s="68"/>
      <c r="Z25" s="69"/>
      <c r="AA25" s="10"/>
    </row>
    <row r="26" spans="1:27" s="1" customFormat="1" x14ac:dyDescent="0.25">
      <c r="A26" s="67"/>
      <c r="B26" s="68"/>
      <c r="C26" s="90" t="s">
        <v>143</v>
      </c>
      <c r="D26" s="91"/>
      <c r="E26" s="92"/>
      <c r="F26" s="93"/>
      <c r="G26" s="92"/>
      <c r="H26" s="93"/>
      <c r="I26" s="90" t="s">
        <v>152</v>
      </c>
      <c r="J26" s="91"/>
      <c r="K26" s="92"/>
      <c r="L26" s="98"/>
      <c r="M26" s="98"/>
      <c r="N26" s="98"/>
      <c r="O26" s="98"/>
      <c r="P26" s="98"/>
      <c r="Q26" s="98"/>
      <c r="R26" s="93"/>
      <c r="S26" s="67" t="s">
        <v>239</v>
      </c>
      <c r="T26" s="68"/>
      <c r="U26" s="68"/>
      <c r="V26" s="68"/>
      <c r="W26" s="68"/>
      <c r="X26" s="68"/>
      <c r="Y26" s="68"/>
      <c r="Z26" s="69"/>
      <c r="AA26" s="10"/>
    </row>
    <row r="27" spans="1:27" s="2" customFormat="1" x14ac:dyDescent="0.25">
      <c r="A27" s="64"/>
      <c r="B27" s="65"/>
      <c r="C27" s="94"/>
      <c r="D27" s="95"/>
      <c r="E27" s="94"/>
      <c r="F27" s="95"/>
      <c r="G27" s="94"/>
      <c r="H27" s="95"/>
      <c r="I27" s="84" t="s">
        <v>193</v>
      </c>
      <c r="J27" s="85"/>
      <c r="K27" s="94"/>
      <c r="L27" s="99"/>
      <c r="M27" s="99"/>
      <c r="N27" s="99"/>
      <c r="O27" s="99"/>
      <c r="P27" s="99"/>
      <c r="Q27" s="99"/>
      <c r="R27" s="95"/>
      <c r="S27" s="64"/>
      <c r="T27" s="65"/>
      <c r="U27" s="65"/>
      <c r="V27" s="65"/>
      <c r="W27" s="65"/>
      <c r="X27" s="65"/>
      <c r="Y27" s="65"/>
      <c r="Z27" s="66"/>
      <c r="AA27" s="10"/>
    </row>
    <row r="28" spans="1:27" s="1" customFormat="1" ht="18" x14ac:dyDescent="0.25">
      <c r="A28" s="20">
        <f>S22+1</f>
        <v>43394</v>
      </c>
      <c r="B28" s="21"/>
      <c r="C28" s="18">
        <f>A28+1</f>
        <v>43395</v>
      </c>
      <c r="D28" s="60" t="s">
        <v>151</v>
      </c>
      <c r="E28" s="18">
        <f>C28+1</f>
        <v>43396</v>
      </c>
      <c r="F28" s="19"/>
      <c r="G28" s="18">
        <f>E28+1</f>
        <v>43397</v>
      </c>
      <c r="H28" s="19"/>
      <c r="I28" s="18">
        <f>G28+1</f>
        <v>43398</v>
      </c>
      <c r="J28" s="19"/>
      <c r="K28" s="70">
        <f>I28+1</f>
        <v>43399</v>
      </c>
      <c r="L28" s="71"/>
      <c r="M28" s="72"/>
      <c r="N28" s="72"/>
      <c r="O28" s="72"/>
      <c r="P28" s="72"/>
      <c r="Q28" s="72"/>
      <c r="R28" s="73"/>
      <c r="S28" s="80">
        <f>K28+1</f>
        <v>43400</v>
      </c>
      <c r="T28" s="81"/>
      <c r="U28" s="82" t="s">
        <v>241</v>
      </c>
      <c r="V28" s="82"/>
      <c r="W28" s="82"/>
      <c r="X28" s="82"/>
      <c r="Y28" s="82"/>
      <c r="Z28" s="83"/>
      <c r="AA28" s="10"/>
    </row>
    <row r="29" spans="1:27" s="1" customFormat="1" x14ac:dyDescent="0.25">
      <c r="A29" s="67"/>
      <c r="B29" s="68"/>
      <c r="C29" s="92" t="s">
        <v>115</v>
      </c>
      <c r="D29" s="93"/>
      <c r="E29" s="92"/>
      <c r="F29" s="93"/>
      <c r="G29" s="92"/>
      <c r="H29" s="93"/>
      <c r="I29" s="92" t="s">
        <v>116</v>
      </c>
      <c r="J29" s="93"/>
      <c r="K29" s="92" t="s">
        <v>118</v>
      </c>
      <c r="L29" s="98"/>
      <c r="M29" s="98"/>
      <c r="N29" s="98"/>
      <c r="O29" s="98"/>
      <c r="P29" s="98"/>
      <c r="Q29" s="98"/>
      <c r="R29" s="93"/>
      <c r="S29" s="67" t="s">
        <v>156</v>
      </c>
      <c r="T29" s="68"/>
      <c r="U29" s="68"/>
      <c r="V29" s="68"/>
      <c r="W29" s="68"/>
      <c r="X29" s="68"/>
      <c r="Y29" s="68"/>
      <c r="Z29" s="69"/>
      <c r="AA29" s="10"/>
    </row>
    <row r="30" spans="1:27" s="1" customFormat="1" x14ac:dyDescent="0.25">
      <c r="A30" s="67"/>
      <c r="B30" s="68"/>
      <c r="C30" s="92"/>
      <c r="D30" s="93"/>
      <c r="E30" s="92"/>
      <c r="F30" s="93"/>
      <c r="G30" s="92"/>
      <c r="H30" s="93"/>
      <c r="I30" s="92" t="s">
        <v>117</v>
      </c>
      <c r="J30" s="93"/>
      <c r="K30" s="92" t="s">
        <v>240</v>
      </c>
      <c r="L30" s="98"/>
      <c r="M30" s="98"/>
      <c r="N30" s="98"/>
      <c r="O30" s="98"/>
      <c r="P30" s="98"/>
      <c r="Q30" s="98"/>
      <c r="R30" s="93"/>
      <c r="S30" s="67" t="s">
        <v>217</v>
      </c>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t="s">
        <v>158</v>
      </c>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t="s">
        <v>159</v>
      </c>
      <c r="T32" s="68"/>
      <c r="U32" s="68"/>
      <c r="V32" s="68"/>
      <c r="W32" s="68"/>
      <c r="X32" s="68"/>
      <c r="Y32" s="68"/>
      <c r="Z32" s="69"/>
      <c r="AA32" s="10"/>
    </row>
    <row r="33" spans="1:27" s="2" customFormat="1" x14ac:dyDescent="0.25">
      <c r="A33" s="64"/>
      <c r="B33" s="65"/>
      <c r="C33" s="94"/>
      <c r="D33" s="95"/>
      <c r="E33" s="94"/>
      <c r="F33" s="95"/>
      <c r="G33" s="94"/>
      <c r="H33" s="95"/>
      <c r="I33" s="94"/>
      <c r="J33" s="95"/>
      <c r="K33" s="94" t="s">
        <v>136</v>
      </c>
      <c r="L33" s="99"/>
      <c r="M33" s="99"/>
      <c r="N33" s="99"/>
      <c r="O33" s="99"/>
      <c r="P33" s="99"/>
      <c r="Q33" s="99"/>
      <c r="R33" s="95"/>
      <c r="S33" s="64" t="s">
        <v>157</v>
      </c>
      <c r="T33" s="65"/>
      <c r="U33" s="65"/>
      <c r="V33" s="65"/>
      <c r="W33" s="65"/>
      <c r="X33" s="65"/>
      <c r="Y33" s="65"/>
      <c r="Z33" s="66"/>
      <c r="AA33" s="10"/>
    </row>
    <row r="34" spans="1:27" s="1" customFormat="1" ht="18" x14ac:dyDescent="0.25">
      <c r="A34" s="20">
        <f>S28+1</f>
        <v>43401</v>
      </c>
      <c r="B34" s="21"/>
      <c r="C34" s="18">
        <f>A34+1</f>
        <v>43402</v>
      </c>
      <c r="D34" s="19"/>
      <c r="E34" s="18">
        <f>C34+1</f>
        <v>43403</v>
      </c>
      <c r="F34" s="19"/>
      <c r="G34" s="18">
        <f>E34+1</f>
        <v>43404</v>
      </c>
      <c r="H34" s="19"/>
      <c r="I34" s="18">
        <f>G34+1</f>
        <v>43405</v>
      </c>
      <c r="J34" s="19"/>
      <c r="K34" s="70">
        <f>I34+1</f>
        <v>43406</v>
      </c>
      <c r="L34" s="71"/>
      <c r="M34" s="72"/>
      <c r="N34" s="72"/>
      <c r="O34" s="72"/>
      <c r="P34" s="72"/>
      <c r="Q34" s="72"/>
      <c r="R34" s="73"/>
      <c r="S34" s="80">
        <f>K34+1</f>
        <v>43407</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43408</v>
      </c>
      <c r="B40" s="21"/>
      <c r="C40" s="18">
        <f>A40+1</f>
        <v>43409</v>
      </c>
      <c r="D40" s="19"/>
      <c r="E40" s="22" t="s">
        <v>164</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t="s">
        <v>169</v>
      </c>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t="s">
        <v>166</v>
      </c>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t="s">
        <v>167</v>
      </c>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t="s">
        <v>218</v>
      </c>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t="s">
        <v>170</v>
      </c>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9" priority="3">
      <formula>MONTH(A10)&lt;&gt;MONTH($A$1)</formula>
    </cfRule>
    <cfRule type="expression" dxfId="38" priority="4">
      <formula>OR(WEEKDAY(A10,1)=1,WEEKDAY(A10,1)=7)</formula>
    </cfRule>
  </conditionalFormatting>
  <conditionalFormatting sqref="I10 I16 I22 I28 I34">
    <cfRule type="expression" dxfId="37" priority="1">
      <formula>MONTH(I10)&lt;&gt;MONTH($A$1)</formula>
    </cfRule>
    <cfRule type="expression" dxfId="36" priority="2">
      <formula>OR(WEEKDAY(I10,1)=1,WEEKDAY(I10,1)=7)</formula>
    </cfRule>
  </conditionalFormatting>
  <hyperlinks>
    <hyperlink ref="K45" r:id="rId1" xr:uid="{00000000-0004-0000-0200-000000000000}"/>
    <hyperlink ref="K44:Z44" r:id="rId2" display="Calendar Templates by Vertex42" xr:uid="{00000000-0004-0000-0200-000001000000}"/>
    <hyperlink ref="K45:Z45" r:id="rId3" display="https://www.vertex42.com/calendars/" xr:uid="{00000000-0004-0000-0200-000002000000}"/>
  </hyperlinks>
  <printOptions horizontalCentered="1"/>
  <pageMargins left="0.5" right="0.5" top="0.25" bottom="0.25" header="0.25" footer="0.25"/>
  <pageSetup orientation="landscape" horizontalDpi="4294967293"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A45"/>
  <sheetViews>
    <sheetView showGridLines="0" topLeftCell="A22" workbookViewId="0">
      <selection activeCell="AB16" sqref="AB16"/>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DATE('1'!AD18,'1'!AD20+3,1)</f>
        <v>43405</v>
      </c>
      <c r="B1" s="101"/>
      <c r="C1" s="101"/>
      <c r="D1" s="101"/>
      <c r="E1" s="101"/>
      <c r="F1" s="101"/>
      <c r="G1" s="101"/>
      <c r="H1" s="101"/>
      <c r="I1" s="17"/>
      <c r="J1" s="59" t="s">
        <v>99</v>
      </c>
      <c r="K1" s="104">
        <f>DATE(YEAR(A1),MONTH(A1)-1,1)</f>
        <v>43374</v>
      </c>
      <c r="L1" s="104"/>
      <c r="M1" s="104"/>
      <c r="N1" s="104"/>
      <c r="O1" s="104"/>
      <c r="P1" s="104"/>
      <c r="Q1" s="104"/>
      <c r="R1" s="3"/>
      <c r="S1" s="104">
        <f>DATE(YEAR(A1),MONTH(A1)+1,1)</f>
        <v>43435</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f t="shared" si="0"/>
        <v>43374</v>
      </c>
      <c r="M3" s="28">
        <f t="shared" si="0"/>
        <v>43375</v>
      </c>
      <c r="N3" s="28">
        <f t="shared" si="0"/>
        <v>43376</v>
      </c>
      <c r="O3" s="28">
        <f t="shared" si="0"/>
        <v>43377</v>
      </c>
      <c r="P3" s="28">
        <f t="shared" si="0"/>
        <v>43378</v>
      </c>
      <c r="Q3" s="28">
        <f t="shared" si="0"/>
        <v>43379</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t="str">
        <f t="shared" si="1"/>
        <v/>
      </c>
      <c r="X3" s="28" t="str">
        <f t="shared" si="1"/>
        <v/>
      </c>
      <c r="Y3" s="28">
        <f t="shared" si="1"/>
        <v>43435</v>
      </c>
      <c r="Z3" s="5"/>
      <c r="AA3" s="5"/>
    </row>
    <row r="4" spans="1:27" s="6" customFormat="1" ht="9" customHeight="1" x14ac:dyDescent="0.2">
      <c r="A4" s="101"/>
      <c r="B4" s="101"/>
      <c r="C4" s="101"/>
      <c r="D4" s="101"/>
      <c r="E4" s="101"/>
      <c r="F4" s="101"/>
      <c r="G4" s="101"/>
      <c r="H4" s="101"/>
      <c r="I4" s="17"/>
      <c r="J4" s="55" t="s">
        <v>146</v>
      </c>
      <c r="K4" s="28">
        <f t="shared" si="0"/>
        <v>43380</v>
      </c>
      <c r="L4" s="28">
        <f t="shared" si="0"/>
        <v>43381</v>
      </c>
      <c r="M4" s="28">
        <f t="shared" si="0"/>
        <v>43382</v>
      </c>
      <c r="N4" s="28">
        <f t="shared" si="0"/>
        <v>43383</v>
      </c>
      <c r="O4" s="28">
        <f t="shared" si="0"/>
        <v>43384</v>
      </c>
      <c r="P4" s="28">
        <f t="shared" si="0"/>
        <v>43385</v>
      </c>
      <c r="Q4" s="28">
        <f t="shared" si="0"/>
        <v>43386</v>
      </c>
      <c r="R4" s="3"/>
      <c r="S4" s="28">
        <f t="shared" si="1"/>
        <v>43436</v>
      </c>
      <c r="T4" s="28">
        <f t="shared" si="1"/>
        <v>43437</v>
      </c>
      <c r="U4" s="28">
        <f t="shared" si="1"/>
        <v>43438</v>
      </c>
      <c r="V4" s="28">
        <f t="shared" si="1"/>
        <v>43439</v>
      </c>
      <c r="W4" s="28">
        <f t="shared" si="1"/>
        <v>43440</v>
      </c>
      <c r="X4" s="28">
        <f t="shared" si="1"/>
        <v>43441</v>
      </c>
      <c r="Y4" s="28">
        <f t="shared" si="1"/>
        <v>43442</v>
      </c>
      <c r="Z4" s="5"/>
      <c r="AA4" s="5"/>
    </row>
    <row r="5" spans="1:27" s="6" customFormat="1" ht="9" customHeight="1" x14ac:dyDescent="0.2">
      <c r="A5" s="101"/>
      <c r="B5" s="101"/>
      <c r="C5" s="101"/>
      <c r="D5" s="101"/>
      <c r="E5" s="101"/>
      <c r="F5" s="101"/>
      <c r="G5" s="101"/>
      <c r="H5" s="101"/>
      <c r="I5" s="17"/>
      <c r="J5" s="55"/>
      <c r="K5" s="28">
        <f t="shared" si="0"/>
        <v>43387</v>
      </c>
      <c r="L5" s="28">
        <f t="shared" si="0"/>
        <v>43388</v>
      </c>
      <c r="M5" s="28">
        <f t="shared" si="0"/>
        <v>43389</v>
      </c>
      <c r="N5" s="28">
        <f t="shared" si="0"/>
        <v>43390</v>
      </c>
      <c r="O5" s="28">
        <f t="shared" si="0"/>
        <v>43391</v>
      </c>
      <c r="P5" s="28">
        <f t="shared" si="0"/>
        <v>43392</v>
      </c>
      <c r="Q5" s="28">
        <f t="shared" si="0"/>
        <v>43393</v>
      </c>
      <c r="R5" s="3"/>
      <c r="S5" s="28">
        <f t="shared" si="1"/>
        <v>43443</v>
      </c>
      <c r="T5" s="28">
        <f t="shared" si="1"/>
        <v>43444</v>
      </c>
      <c r="U5" s="28">
        <f t="shared" si="1"/>
        <v>43445</v>
      </c>
      <c r="V5" s="28">
        <f t="shared" si="1"/>
        <v>43446</v>
      </c>
      <c r="W5" s="28">
        <f t="shared" si="1"/>
        <v>43447</v>
      </c>
      <c r="X5" s="28">
        <f t="shared" si="1"/>
        <v>43448</v>
      </c>
      <c r="Y5" s="28">
        <f t="shared" si="1"/>
        <v>43449</v>
      </c>
      <c r="Z5" s="5"/>
      <c r="AA5" s="5"/>
    </row>
    <row r="6" spans="1:27" s="6" customFormat="1" ht="9" customHeight="1" x14ac:dyDescent="0.2">
      <c r="A6" s="101"/>
      <c r="B6" s="101"/>
      <c r="C6" s="101"/>
      <c r="D6" s="101"/>
      <c r="E6" s="101"/>
      <c r="F6" s="101"/>
      <c r="G6" s="101"/>
      <c r="H6" s="101"/>
      <c r="I6" s="17"/>
      <c r="J6" s="55" t="s">
        <v>147</v>
      </c>
      <c r="K6" s="28">
        <f t="shared" si="0"/>
        <v>43394</v>
      </c>
      <c r="L6" s="28">
        <f t="shared" si="0"/>
        <v>43395</v>
      </c>
      <c r="M6" s="28">
        <f t="shared" si="0"/>
        <v>43396</v>
      </c>
      <c r="N6" s="28">
        <f t="shared" si="0"/>
        <v>43397</v>
      </c>
      <c r="O6" s="28">
        <f t="shared" si="0"/>
        <v>43398</v>
      </c>
      <c r="P6" s="28">
        <f t="shared" si="0"/>
        <v>43399</v>
      </c>
      <c r="Q6" s="28">
        <f t="shared" si="0"/>
        <v>43400</v>
      </c>
      <c r="R6" s="3"/>
      <c r="S6" s="28">
        <f t="shared" si="1"/>
        <v>43450</v>
      </c>
      <c r="T6" s="28">
        <f t="shared" si="1"/>
        <v>43451</v>
      </c>
      <c r="U6" s="28">
        <f t="shared" si="1"/>
        <v>43452</v>
      </c>
      <c r="V6" s="28">
        <f t="shared" si="1"/>
        <v>43453</v>
      </c>
      <c r="W6" s="28">
        <f t="shared" si="1"/>
        <v>43454</v>
      </c>
      <c r="X6" s="28">
        <f t="shared" si="1"/>
        <v>43455</v>
      </c>
      <c r="Y6" s="28">
        <f t="shared" si="1"/>
        <v>43456</v>
      </c>
      <c r="Z6" s="5"/>
      <c r="AA6" s="5"/>
    </row>
    <row r="7" spans="1:27" s="6" customFormat="1" ht="9" customHeight="1" x14ac:dyDescent="0.2">
      <c r="A7" s="101"/>
      <c r="B7" s="101"/>
      <c r="C7" s="101"/>
      <c r="D7" s="101"/>
      <c r="E7" s="101"/>
      <c r="F7" s="101"/>
      <c r="G7" s="101"/>
      <c r="H7" s="101"/>
      <c r="I7" s="17"/>
      <c r="J7" s="55" t="s">
        <v>148</v>
      </c>
      <c r="K7" s="28">
        <f t="shared" si="0"/>
        <v>43401</v>
      </c>
      <c r="L7" s="28">
        <f t="shared" si="0"/>
        <v>43402</v>
      </c>
      <c r="M7" s="28">
        <f t="shared" si="0"/>
        <v>43403</v>
      </c>
      <c r="N7" s="28">
        <f t="shared" si="0"/>
        <v>43404</v>
      </c>
      <c r="O7" s="28" t="str">
        <f t="shared" si="0"/>
        <v/>
      </c>
      <c r="P7" s="28" t="str">
        <f t="shared" si="0"/>
        <v/>
      </c>
      <c r="Q7" s="28" t="str">
        <f t="shared" si="0"/>
        <v/>
      </c>
      <c r="R7" s="3"/>
      <c r="S7" s="28">
        <f t="shared" si="1"/>
        <v>43457</v>
      </c>
      <c r="T7" s="28">
        <f t="shared" si="1"/>
        <v>43458</v>
      </c>
      <c r="U7" s="28">
        <f t="shared" si="1"/>
        <v>43459</v>
      </c>
      <c r="V7" s="28">
        <f t="shared" si="1"/>
        <v>43460</v>
      </c>
      <c r="W7" s="28">
        <f t="shared" si="1"/>
        <v>43461</v>
      </c>
      <c r="X7" s="28">
        <f t="shared" si="1"/>
        <v>43462</v>
      </c>
      <c r="Y7" s="28">
        <f t="shared" si="1"/>
        <v>43463</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f t="shared" si="1"/>
        <v>43464</v>
      </c>
      <c r="T8" s="28">
        <f t="shared" si="1"/>
        <v>43465</v>
      </c>
      <c r="U8" s="28" t="str">
        <f t="shared" si="1"/>
        <v/>
      </c>
      <c r="V8" s="28" t="str">
        <f t="shared" si="1"/>
        <v/>
      </c>
      <c r="W8" s="28" t="str">
        <f t="shared" si="1"/>
        <v/>
      </c>
      <c r="X8" s="28" t="str">
        <f t="shared" si="1"/>
        <v/>
      </c>
      <c r="Y8" s="28" t="str">
        <f t="shared" si="1"/>
        <v/>
      </c>
      <c r="Z8" s="30"/>
    </row>
    <row r="9" spans="1:27" s="1" customFormat="1" ht="21" customHeight="1" x14ac:dyDescent="0.25">
      <c r="A9" s="102">
        <f>A10</f>
        <v>43401</v>
      </c>
      <c r="B9" s="103"/>
      <c r="C9" s="103">
        <f>C10</f>
        <v>43402</v>
      </c>
      <c r="D9" s="103"/>
      <c r="E9" s="103">
        <f>E10</f>
        <v>43403</v>
      </c>
      <c r="F9" s="103"/>
      <c r="G9" s="103">
        <f>G10</f>
        <v>43404</v>
      </c>
      <c r="H9" s="103"/>
      <c r="I9" s="103">
        <f>I10</f>
        <v>43405</v>
      </c>
      <c r="J9" s="103"/>
      <c r="K9" s="103">
        <f>K10</f>
        <v>43406</v>
      </c>
      <c r="L9" s="103"/>
      <c r="M9" s="103"/>
      <c r="N9" s="103"/>
      <c r="O9" s="103"/>
      <c r="P9" s="103"/>
      <c r="Q9" s="103"/>
      <c r="R9" s="103"/>
      <c r="S9" s="103">
        <f>S10</f>
        <v>43407</v>
      </c>
      <c r="T9" s="103"/>
      <c r="U9" s="103"/>
      <c r="V9" s="103"/>
      <c r="W9" s="103"/>
      <c r="X9" s="103"/>
      <c r="Y9" s="103"/>
      <c r="Z9" s="105"/>
    </row>
    <row r="10" spans="1:27" s="1" customFormat="1" ht="18" x14ac:dyDescent="0.25">
      <c r="A10" s="20">
        <f>$A$1-(WEEKDAY($A$1,1)-(start_day-1))-IF((WEEKDAY($A$1,1)-(start_day-1))&lt;=0,7,0)+1</f>
        <v>43401</v>
      </c>
      <c r="B10" s="21"/>
      <c r="C10" s="18">
        <f>A10+1</f>
        <v>43402</v>
      </c>
      <c r="D10" s="19"/>
      <c r="E10" s="18">
        <f>C10+1</f>
        <v>43403</v>
      </c>
      <c r="F10" s="19"/>
      <c r="G10" s="18">
        <f>E10+1</f>
        <v>43404</v>
      </c>
      <c r="H10" s="19"/>
      <c r="I10" s="18">
        <f>G10+1</f>
        <v>43405</v>
      </c>
      <c r="J10" s="19"/>
      <c r="K10" s="70">
        <f>I10+1</f>
        <v>43406</v>
      </c>
      <c r="L10" s="71"/>
      <c r="M10" s="72"/>
      <c r="N10" s="72"/>
      <c r="O10" s="72"/>
      <c r="P10" s="72"/>
      <c r="Q10" s="72"/>
      <c r="R10" s="73"/>
      <c r="S10" s="80">
        <f>K10+1</f>
        <v>43407</v>
      </c>
      <c r="T10" s="81"/>
      <c r="U10" s="82"/>
      <c r="V10" s="82"/>
      <c r="W10" s="82"/>
      <c r="X10" s="82"/>
      <c r="Y10" s="82"/>
      <c r="Z10" s="83"/>
      <c r="AA10" s="10"/>
    </row>
    <row r="11" spans="1:27" s="1" customFormat="1" x14ac:dyDescent="0.25">
      <c r="A11" s="67"/>
      <c r="B11" s="68"/>
      <c r="C11" s="92"/>
      <c r="D11" s="93"/>
      <c r="E11" s="92"/>
      <c r="F11" s="93"/>
      <c r="G11" s="92"/>
      <c r="H11" s="93"/>
      <c r="I11" s="92"/>
      <c r="J11" s="93"/>
      <c r="K11" s="92" t="s">
        <v>137</v>
      </c>
      <c r="L11" s="98"/>
      <c r="M11" s="98"/>
      <c r="N11" s="98"/>
      <c r="O11" s="98"/>
      <c r="P11" s="98"/>
      <c r="Q11" s="98"/>
      <c r="R11" s="93"/>
      <c r="S11" s="67" t="s">
        <v>149</v>
      </c>
      <c r="T11" s="68"/>
      <c r="U11" s="68"/>
      <c r="V11" s="68"/>
      <c r="W11" s="68"/>
      <c r="X11" s="68"/>
      <c r="Y11" s="68"/>
      <c r="Z11" s="69"/>
      <c r="AA11" s="10"/>
    </row>
    <row r="12" spans="1:27" s="1" customFormat="1" x14ac:dyDescent="0.25">
      <c r="A12" s="67"/>
      <c r="B12" s="68"/>
      <c r="C12" s="92"/>
      <c r="D12" s="93"/>
      <c r="E12" s="92"/>
      <c r="F12" s="93"/>
      <c r="G12" s="92"/>
      <c r="H12" s="93"/>
      <c r="I12" s="92"/>
      <c r="J12" s="93"/>
      <c r="K12" s="92" t="s">
        <v>119</v>
      </c>
      <c r="L12" s="98"/>
      <c r="M12" s="98"/>
      <c r="N12" s="98"/>
      <c r="O12" s="98"/>
      <c r="P12" s="98"/>
      <c r="Q12" s="98"/>
      <c r="R12" s="93"/>
      <c r="S12" s="67" t="s">
        <v>150</v>
      </c>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t="s">
        <v>213</v>
      </c>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t="s">
        <v>214</v>
      </c>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t="s">
        <v>215</v>
      </c>
      <c r="T15" s="65"/>
      <c r="U15" s="65"/>
      <c r="V15" s="65"/>
      <c r="W15" s="65"/>
      <c r="X15" s="65"/>
      <c r="Y15" s="65"/>
      <c r="Z15" s="66"/>
      <c r="AA15" s="10"/>
    </row>
    <row r="16" spans="1:27" s="1" customFormat="1" ht="18" x14ac:dyDescent="0.25">
      <c r="A16" s="20">
        <f>S10+1</f>
        <v>43408</v>
      </c>
      <c r="B16" s="21"/>
      <c r="C16" s="18">
        <f>A16+1</f>
        <v>43409</v>
      </c>
      <c r="D16" s="19"/>
      <c r="E16" s="18">
        <f>C16+1</f>
        <v>43410</v>
      </c>
      <c r="F16" s="19"/>
      <c r="G16" s="18">
        <f>E16+1</f>
        <v>43411</v>
      </c>
      <c r="H16" s="19"/>
      <c r="I16" s="18">
        <f>G16+1</f>
        <v>43412</v>
      </c>
      <c r="J16" s="19"/>
      <c r="K16" s="70">
        <f>I16+1</f>
        <v>43413</v>
      </c>
      <c r="L16" s="71"/>
      <c r="M16" s="126" t="s">
        <v>242</v>
      </c>
      <c r="N16" s="126"/>
      <c r="O16" s="126"/>
      <c r="P16" s="126"/>
      <c r="Q16" s="126"/>
      <c r="R16" s="127"/>
      <c r="S16" s="80">
        <f>K16+1</f>
        <v>43414</v>
      </c>
      <c r="T16" s="81"/>
      <c r="U16" s="82"/>
      <c r="V16" s="82"/>
      <c r="W16" s="82"/>
      <c r="X16" s="82"/>
      <c r="Y16" s="82"/>
      <c r="Z16" s="83"/>
      <c r="AA16" s="10"/>
    </row>
    <row r="17" spans="1:27" s="1" customFormat="1" x14ac:dyDescent="0.25">
      <c r="A17" s="67"/>
      <c r="B17" s="68"/>
      <c r="C17" s="92"/>
      <c r="D17" s="93"/>
      <c r="E17" s="92"/>
      <c r="F17" s="93"/>
      <c r="G17" s="92"/>
      <c r="H17" s="93"/>
      <c r="I17" s="92" t="s">
        <v>194</v>
      </c>
      <c r="J17" s="93"/>
      <c r="K17" s="92" t="s">
        <v>138</v>
      </c>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t="s">
        <v>195</v>
      </c>
      <c r="J18" s="93"/>
      <c r="K18" s="92" t="s">
        <v>119</v>
      </c>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t="s">
        <v>196</v>
      </c>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43415</v>
      </c>
      <c r="B22" s="21"/>
      <c r="C22" s="18">
        <f>A22+1</f>
        <v>43416</v>
      </c>
      <c r="D22" s="62" t="s">
        <v>151</v>
      </c>
      <c r="E22" s="18">
        <f>C22+1</f>
        <v>43417</v>
      </c>
      <c r="F22" s="19"/>
      <c r="G22" s="18">
        <f>E22+1</f>
        <v>43418</v>
      </c>
      <c r="H22" s="19"/>
      <c r="I22" s="18">
        <f>G22+1</f>
        <v>43419</v>
      </c>
      <c r="J22" s="19"/>
      <c r="K22" s="70">
        <f>I22+1</f>
        <v>43420</v>
      </c>
      <c r="L22" s="71"/>
      <c r="M22" s="72"/>
      <c r="N22" s="72"/>
      <c r="O22" s="72"/>
      <c r="P22" s="72"/>
      <c r="Q22" s="72"/>
      <c r="R22" s="73"/>
      <c r="S22" s="80">
        <f>K22+1</f>
        <v>43421</v>
      </c>
      <c r="T22" s="81"/>
      <c r="U22" s="82"/>
      <c r="V22" s="82"/>
      <c r="W22" s="82"/>
      <c r="X22" s="82"/>
      <c r="Y22" s="82"/>
      <c r="Z22" s="83"/>
      <c r="AA22" s="10"/>
    </row>
    <row r="23" spans="1:27" s="1" customFormat="1" x14ac:dyDescent="0.25">
      <c r="A23" s="67"/>
      <c r="B23" s="68"/>
      <c r="C23" s="92"/>
      <c r="D23" s="93"/>
      <c r="E23" s="92"/>
      <c r="F23" s="93"/>
      <c r="G23" s="92"/>
      <c r="H23" s="93"/>
      <c r="I23" s="92" t="s">
        <v>197</v>
      </c>
      <c r="J23" s="93"/>
      <c r="K23" s="92" t="s">
        <v>139</v>
      </c>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t="s">
        <v>198</v>
      </c>
      <c r="J24" s="93"/>
      <c r="K24" s="92" t="s">
        <v>119</v>
      </c>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t="s">
        <v>124</v>
      </c>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43422</v>
      </c>
      <c r="B28" s="21"/>
      <c r="C28" s="18">
        <f>A28+1</f>
        <v>43423</v>
      </c>
      <c r="D28" s="19"/>
      <c r="E28" s="18">
        <f>C28+1</f>
        <v>43424</v>
      </c>
      <c r="F28" s="19"/>
      <c r="G28" s="18">
        <f>E28+1</f>
        <v>43425</v>
      </c>
      <c r="H28" s="60"/>
      <c r="I28" s="18">
        <f>G28+1</f>
        <v>43426</v>
      </c>
      <c r="J28" s="60"/>
      <c r="K28" s="70">
        <f>I28+1</f>
        <v>43427</v>
      </c>
      <c r="L28" s="71"/>
      <c r="M28" s="128"/>
      <c r="N28" s="128"/>
      <c r="O28" s="128"/>
      <c r="P28" s="128"/>
      <c r="Q28" s="128"/>
      <c r="R28" s="129"/>
      <c r="S28" s="80">
        <f>K28+1</f>
        <v>43428</v>
      </c>
      <c r="T28" s="81"/>
      <c r="U28" s="82"/>
      <c r="V28" s="82"/>
      <c r="W28" s="82"/>
      <c r="X28" s="82"/>
      <c r="Y28" s="82"/>
      <c r="Z28" s="83"/>
      <c r="AA28" s="10"/>
    </row>
    <row r="29" spans="1:27" s="1" customFormat="1" x14ac:dyDescent="0.25">
      <c r="A29" s="67"/>
      <c r="B29" s="68"/>
      <c r="C29" s="92"/>
      <c r="D29" s="93"/>
      <c r="E29" s="92"/>
      <c r="F29" s="93"/>
      <c r="G29" s="92"/>
      <c r="H29" s="93"/>
      <c r="I29" s="130"/>
      <c r="J29" s="131"/>
      <c r="K29" s="92" t="s">
        <v>140</v>
      </c>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t="s">
        <v>119</v>
      </c>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43429</v>
      </c>
      <c r="B34" s="21"/>
      <c r="C34" s="18">
        <f>A34+1</f>
        <v>43430</v>
      </c>
      <c r="D34" s="19"/>
      <c r="E34" s="18">
        <f>C34+1</f>
        <v>43431</v>
      </c>
      <c r="F34" s="19"/>
      <c r="G34" s="18">
        <f>E34+1</f>
        <v>43432</v>
      </c>
      <c r="H34" s="19"/>
      <c r="I34" s="18">
        <f>G34+1</f>
        <v>43433</v>
      </c>
      <c r="J34" s="19"/>
      <c r="K34" s="70">
        <f>I34+1</f>
        <v>43434</v>
      </c>
      <c r="L34" s="71"/>
      <c r="M34" s="72"/>
      <c r="N34" s="72"/>
      <c r="O34" s="72"/>
      <c r="P34" s="72"/>
      <c r="Q34" s="72"/>
      <c r="R34" s="73"/>
      <c r="S34" s="80">
        <f>K34+1</f>
        <v>43435</v>
      </c>
      <c r="T34" s="81"/>
      <c r="U34" s="82"/>
      <c r="V34" s="82"/>
      <c r="W34" s="82"/>
      <c r="X34" s="82"/>
      <c r="Y34" s="82"/>
      <c r="Z34" s="83"/>
      <c r="AA34" s="10"/>
    </row>
    <row r="35" spans="1:27" s="1" customFormat="1" x14ac:dyDescent="0.25">
      <c r="A35" s="67"/>
      <c r="B35" s="68"/>
      <c r="C35" s="92"/>
      <c r="D35" s="93"/>
      <c r="E35" s="90" t="s">
        <v>120</v>
      </c>
      <c r="F35" s="91"/>
      <c r="G35" s="92"/>
      <c r="H35" s="93"/>
      <c r="I35" s="92"/>
      <c r="J35" s="93"/>
      <c r="K35" s="90" t="s">
        <v>121</v>
      </c>
      <c r="L35" s="100"/>
      <c r="M35" s="100"/>
      <c r="N35" s="100"/>
      <c r="O35" s="100"/>
      <c r="P35" s="100"/>
      <c r="Q35" s="100"/>
      <c r="R35" s="91"/>
      <c r="S35" s="67"/>
      <c r="T35" s="68"/>
      <c r="U35" s="68"/>
      <c r="V35" s="68"/>
      <c r="W35" s="68"/>
      <c r="X35" s="68"/>
      <c r="Y35" s="68"/>
      <c r="Z35" s="69"/>
      <c r="AA35" s="10"/>
    </row>
    <row r="36" spans="1:27" s="1" customFormat="1" x14ac:dyDescent="0.25">
      <c r="A36" s="67"/>
      <c r="B36" s="68"/>
      <c r="C36" s="92"/>
      <c r="D36" s="93"/>
      <c r="E36" s="90" t="s">
        <v>26</v>
      </c>
      <c r="F36" s="91"/>
      <c r="G36" s="92"/>
      <c r="H36" s="93"/>
      <c r="I36" s="92"/>
      <c r="J36" s="93"/>
      <c r="K36" s="90" t="s">
        <v>122</v>
      </c>
      <c r="L36" s="100"/>
      <c r="M36" s="100"/>
      <c r="N36" s="100"/>
      <c r="O36" s="100"/>
      <c r="P36" s="100"/>
      <c r="Q36" s="100"/>
      <c r="R36" s="91"/>
      <c r="S36" s="67"/>
      <c r="T36" s="68"/>
      <c r="U36" s="68"/>
      <c r="V36" s="68"/>
      <c r="W36" s="68"/>
      <c r="X36" s="68"/>
      <c r="Y36" s="68"/>
      <c r="Z36" s="69"/>
      <c r="AA36" s="10"/>
    </row>
    <row r="37" spans="1:27" s="1" customFormat="1" x14ac:dyDescent="0.25">
      <c r="A37" s="67"/>
      <c r="B37" s="68"/>
      <c r="C37" s="92"/>
      <c r="D37" s="93"/>
      <c r="E37" s="92"/>
      <c r="F37" s="93"/>
      <c r="G37" s="92"/>
      <c r="H37" s="93"/>
      <c r="I37" s="92"/>
      <c r="J37" s="93"/>
      <c r="K37" s="92" t="s">
        <v>141</v>
      </c>
      <c r="L37" s="98"/>
      <c r="M37" s="98"/>
      <c r="N37" s="98"/>
      <c r="O37" s="98"/>
      <c r="P37" s="98"/>
      <c r="Q37" s="98"/>
      <c r="R37" s="93"/>
      <c r="S37" s="67" t="s">
        <v>141</v>
      </c>
      <c r="T37" s="68"/>
      <c r="U37" s="68"/>
      <c r="V37" s="68"/>
      <c r="W37" s="68"/>
      <c r="X37" s="68"/>
      <c r="Y37" s="68"/>
      <c r="Z37" s="69"/>
      <c r="AA37" s="10"/>
    </row>
    <row r="38" spans="1:27" s="1" customFormat="1" x14ac:dyDescent="0.25">
      <c r="A38" s="67"/>
      <c r="B38" s="68"/>
      <c r="C38" s="92"/>
      <c r="D38" s="93"/>
      <c r="E38" s="92"/>
      <c r="F38" s="93"/>
      <c r="G38" s="92"/>
      <c r="H38" s="93"/>
      <c r="I38" s="92"/>
      <c r="J38" s="93"/>
      <c r="K38" s="92" t="s">
        <v>142</v>
      </c>
      <c r="L38" s="98"/>
      <c r="M38" s="98"/>
      <c r="N38" s="98"/>
      <c r="O38" s="98"/>
      <c r="P38" s="98"/>
      <c r="Q38" s="98"/>
      <c r="R38" s="93"/>
      <c r="S38" s="67" t="s">
        <v>142</v>
      </c>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43436</v>
      </c>
      <c r="B40" s="21"/>
      <c r="C40" s="18">
        <f>A40+1</f>
        <v>43437</v>
      </c>
      <c r="D40" s="19"/>
      <c r="E40" s="22" t="s">
        <v>164</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t="s">
        <v>178</v>
      </c>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5" priority="3">
      <formula>MONTH(A10)&lt;&gt;MONTH($A$1)</formula>
    </cfRule>
    <cfRule type="expression" dxfId="34" priority="4">
      <formula>OR(WEEKDAY(A10,1)=1,WEEKDAY(A10,1)=7)</formula>
    </cfRule>
  </conditionalFormatting>
  <conditionalFormatting sqref="I10 I16 I22 I28 I34">
    <cfRule type="expression" dxfId="33" priority="1">
      <formula>MONTH(I10)&lt;&gt;MONTH($A$1)</formula>
    </cfRule>
    <cfRule type="expression" dxfId="32" priority="2">
      <formula>OR(WEEKDAY(I10,1)=1,WEEKDAY(I10,1)=7)</formula>
    </cfRule>
  </conditionalFormatting>
  <hyperlinks>
    <hyperlink ref="K45" r:id="rId1" xr:uid="{00000000-0004-0000-0300-000000000000}"/>
    <hyperlink ref="K44:Z44" r:id="rId2" display="Calendar Templates by Vertex42" xr:uid="{00000000-0004-0000-0300-000001000000}"/>
    <hyperlink ref="K45:Z45" r:id="rId3" display="https://www.vertex42.com/calendars/" xr:uid="{00000000-0004-0000-0300-000002000000}"/>
  </hyperlinks>
  <printOptions horizontalCentered="1"/>
  <pageMargins left="0.5" right="0.5" top="0.25" bottom="0.25" header="0.25" footer="0.25"/>
  <pageSetup scale="99" orientation="landscape"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45"/>
  <sheetViews>
    <sheetView showGridLines="0" workbookViewId="0">
      <selection activeCell="AB13" sqref="AB13"/>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DATE('1'!AD18,'1'!AD20+4,1)</f>
        <v>43435</v>
      </c>
      <c r="B1" s="101"/>
      <c r="C1" s="101"/>
      <c r="D1" s="101"/>
      <c r="E1" s="101"/>
      <c r="F1" s="101"/>
      <c r="G1" s="101"/>
      <c r="H1" s="101"/>
      <c r="I1" s="17"/>
      <c r="J1" s="59" t="s">
        <v>99</v>
      </c>
      <c r="K1" s="104">
        <f>DATE(YEAR(A1),MONTH(A1)-1,1)</f>
        <v>43405</v>
      </c>
      <c r="L1" s="104"/>
      <c r="M1" s="104"/>
      <c r="N1" s="104"/>
      <c r="O1" s="104"/>
      <c r="P1" s="104"/>
      <c r="Q1" s="104"/>
      <c r="R1" s="3"/>
      <c r="S1" s="104">
        <f>DATE(YEAR(A1),MONTH(A1)+1,1)</f>
        <v>43466</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f t="shared" si="0"/>
        <v>43405</v>
      </c>
      <c r="P3" s="28">
        <f t="shared" si="0"/>
        <v>43406</v>
      </c>
      <c r="Q3" s="28">
        <f t="shared" si="0"/>
        <v>43407</v>
      </c>
      <c r="R3" s="3"/>
      <c r="S3" s="28" t="str">
        <f t="shared" ref="S3:Y8" si="1">IF(MONTH($S$1)&lt;&gt;MONTH($S$1-(WEEKDAY($S$1,1)-(start_day-1))-IF((WEEKDAY($S$1,1)-(start_day-1))&lt;=0,7,0)+(ROW(S3)-ROW($S$3))*7+(COLUMN(S3)-COLUMN($S$3)+1)),"",$S$1-(WEEKDAY($S$1,1)-(start_day-1))-IF((WEEKDAY($S$1,1)-(start_day-1))&lt;=0,7,0)+(ROW(S3)-ROW($S$3))*7+(COLUMN(S3)-COLUMN($S$3)+1))</f>
        <v/>
      </c>
      <c r="T3" s="28" t="str">
        <f t="shared" si="1"/>
        <v/>
      </c>
      <c r="U3" s="28">
        <f t="shared" si="1"/>
        <v>43466</v>
      </c>
      <c r="V3" s="28">
        <f t="shared" si="1"/>
        <v>43467</v>
      </c>
      <c r="W3" s="28">
        <f t="shared" si="1"/>
        <v>43468</v>
      </c>
      <c r="X3" s="28">
        <f t="shared" si="1"/>
        <v>43469</v>
      </c>
      <c r="Y3" s="28">
        <f t="shared" si="1"/>
        <v>43470</v>
      </c>
      <c r="Z3" s="5"/>
      <c r="AA3" s="5"/>
    </row>
    <row r="4" spans="1:27" s="6" customFormat="1" ht="9" customHeight="1" x14ac:dyDescent="0.2">
      <c r="A4" s="101"/>
      <c r="B4" s="101"/>
      <c r="C4" s="101"/>
      <c r="D4" s="101"/>
      <c r="E4" s="101"/>
      <c r="F4" s="101"/>
      <c r="G4" s="101"/>
      <c r="H4" s="101"/>
      <c r="I4" s="17"/>
      <c r="J4" s="55" t="s">
        <v>146</v>
      </c>
      <c r="K4" s="28">
        <f t="shared" si="0"/>
        <v>43408</v>
      </c>
      <c r="L4" s="28">
        <f t="shared" si="0"/>
        <v>43409</v>
      </c>
      <c r="M4" s="28">
        <f t="shared" si="0"/>
        <v>43410</v>
      </c>
      <c r="N4" s="28">
        <f t="shared" si="0"/>
        <v>43411</v>
      </c>
      <c r="O4" s="28">
        <f t="shared" si="0"/>
        <v>43412</v>
      </c>
      <c r="P4" s="28">
        <f t="shared" si="0"/>
        <v>43413</v>
      </c>
      <c r="Q4" s="28">
        <f t="shared" si="0"/>
        <v>43414</v>
      </c>
      <c r="R4" s="3"/>
      <c r="S4" s="28">
        <f t="shared" si="1"/>
        <v>43471</v>
      </c>
      <c r="T4" s="28">
        <f t="shared" si="1"/>
        <v>43472</v>
      </c>
      <c r="U4" s="28">
        <f t="shared" si="1"/>
        <v>43473</v>
      </c>
      <c r="V4" s="28">
        <f t="shared" si="1"/>
        <v>43474</v>
      </c>
      <c r="W4" s="28">
        <f t="shared" si="1"/>
        <v>43475</v>
      </c>
      <c r="X4" s="28">
        <f t="shared" si="1"/>
        <v>43476</v>
      </c>
      <c r="Y4" s="28">
        <f t="shared" si="1"/>
        <v>43477</v>
      </c>
      <c r="Z4" s="5"/>
      <c r="AA4" s="5"/>
    </row>
    <row r="5" spans="1:27" s="6" customFormat="1" ht="9" customHeight="1" x14ac:dyDescent="0.2">
      <c r="A5" s="101"/>
      <c r="B5" s="101"/>
      <c r="C5" s="101"/>
      <c r="D5" s="101"/>
      <c r="E5" s="101"/>
      <c r="F5" s="101"/>
      <c r="G5" s="101"/>
      <c r="H5" s="101"/>
      <c r="I5" s="17"/>
      <c r="J5" s="55"/>
      <c r="K5" s="28">
        <f t="shared" si="0"/>
        <v>43415</v>
      </c>
      <c r="L5" s="28">
        <f t="shared" si="0"/>
        <v>43416</v>
      </c>
      <c r="M5" s="28">
        <f t="shared" si="0"/>
        <v>43417</v>
      </c>
      <c r="N5" s="28">
        <f t="shared" si="0"/>
        <v>43418</v>
      </c>
      <c r="O5" s="28">
        <f t="shared" si="0"/>
        <v>43419</v>
      </c>
      <c r="P5" s="28">
        <f t="shared" si="0"/>
        <v>43420</v>
      </c>
      <c r="Q5" s="28">
        <f t="shared" si="0"/>
        <v>43421</v>
      </c>
      <c r="R5" s="3"/>
      <c r="S5" s="28">
        <f t="shared" si="1"/>
        <v>43478</v>
      </c>
      <c r="T5" s="28">
        <f t="shared" si="1"/>
        <v>43479</v>
      </c>
      <c r="U5" s="28">
        <f t="shared" si="1"/>
        <v>43480</v>
      </c>
      <c r="V5" s="28">
        <f t="shared" si="1"/>
        <v>43481</v>
      </c>
      <c r="W5" s="28">
        <f t="shared" si="1"/>
        <v>43482</v>
      </c>
      <c r="X5" s="28">
        <f t="shared" si="1"/>
        <v>43483</v>
      </c>
      <c r="Y5" s="28">
        <f t="shared" si="1"/>
        <v>43484</v>
      </c>
      <c r="Z5" s="5"/>
      <c r="AA5" s="5"/>
    </row>
    <row r="6" spans="1:27" s="6" customFormat="1" ht="9" customHeight="1" x14ac:dyDescent="0.2">
      <c r="A6" s="101"/>
      <c r="B6" s="101"/>
      <c r="C6" s="101"/>
      <c r="D6" s="101"/>
      <c r="E6" s="101"/>
      <c r="F6" s="101"/>
      <c r="G6" s="101"/>
      <c r="H6" s="101"/>
      <c r="I6" s="17"/>
      <c r="J6" s="55" t="s">
        <v>147</v>
      </c>
      <c r="K6" s="28">
        <f t="shared" si="0"/>
        <v>43422</v>
      </c>
      <c r="L6" s="28">
        <f t="shared" si="0"/>
        <v>43423</v>
      </c>
      <c r="M6" s="28">
        <f t="shared" si="0"/>
        <v>43424</v>
      </c>
      <c r="N6" s="28">
        <f t="shared" si="0"/>
        <v>43425</v>
      </c>
      <c r="O6" s="28">
        <f t="shared" si="0"/>
        <v>43426</v>
      </c>
      <c r="P6" s="28">
        <f t="shared" si="0"/>
        <v>43427</v>
      </c>
      <c r="Q6" s="28">
        <f t="shared" si="0"/>
        <v>43428</v>
      </c>
      <c r="R6" s="3"/>
      <c r="S6" s="28">
        <f t="shared" si="1"/>
        <v>43485</v>
      </c>
      <c r="T6" s="28">
        <f t="shared" si="1"/>
        <v>43486</v>
      </c>
      <c r="U6" s="28">
        <f t="shared" si="1"/>
        <v>43487</v>
      </c>
      <c r="V6" s="28">
        <f t="shared" si="1"/>
        <v>43488</v>
      </c>
      <c r="W6" s="28">
        <f t="shared" si="1"/>
        <v>43489</v>
      </c>
      <c r="X6" s="28">
        <f t="shared" si="1"/>
        <v>43490</v>
      </c>
      <c r="Y6" s="28">
        <f t="shared" si="1"/>
        <v>43491</v>
      </c>
      <c r="Z6" s="5"/>
      <c r="AA6" s="5"/>
    </row>
    <row r="7" spans="1:27" s="6" customFormat="1" ht="9" customHeight="1" x14ac:dyDescent="0.2">
      <c r="A7" s="101"/>
      <c r="B7" s="101"/>
      <c r="C7" s="101"/>
      <c r="D7" s="101"/>
      <c r="E7" s="101"/>
      <c r="F7" s="101"/>
      <c r="G7" s="101"/>
      <c r="H7" s="101"/>
      <c r="I7" s="17"/>
      <c r="J7" s="55" t="s">
        <v>148</v>
      </c>
      <c r="K7" s="28">
        <f t="shared" si="0"/>
        <v>43429</v>
      </c>
      <c r="L7" s="28">
        <f t="shared" si="0"/>
        <v>43430</v>
      </c>
      <c r="M7" s="28">
        <f t="shared" si="0"/>
        <v>43431</v>
      </c>
      <c r="N7" s="28">
        <f t="shared" si="0"/>
        <v>43432</v>
      </c>
      <c r="O7" s="28">
        <f t="shared" si="0"/>
        <v>43433</v>
      </c>
      <c r="P7" s="28">
        <f t="shared" si="0"/>
        <v>43434</v>
      </c>
      <c r="Q7" s="28" t="str">
        <f t="shared" si="0"/>
        <v/>
      </c>
      <c r="R7" s="3"/>
      <c r="S7" s="28">
        <f t="shared" si="1"/>
        <v>43492</v>
      </c>
      <c r="T7" s="28">
        <f t="shared" si="1"/>
        <v>43493</v>
      </c>
      <c r="U7" s="28">
        <f t="shared" si="1"/>
        <v>43494</v>
      </c>
      <c r="V7" s="28">
        <f t="shared" si="1"/>
        <v>43495</v>
      </c>
      <c r="W7" s="28">
        <f t="shared" si="1"/>
        <v>43496</v>
      </c>
      <c r="X7" s="28" t="str">
        <f t="shared" si="1"/>
        <v/>
      </c>
      <c r="Y7" s="28" t="str">
        <f t="shared" si="1"/>
        <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43429</v>
      </c>
      <c r="B9" s="103"/>
      <c r="C9" s="103">
        <f>C10</f>
        <v>43430</v>
      </c>
      <c r="D9" s="103"/>
      <c r="E9" s="103">
        <f>E10</f>
        <v>43431</v>
      </c>
      <c r="F9" s="103"/>
      <c r="G9" s="103">
        <f>G10</f>
        <v>43432</v>
      </c>
      <c r="H9" s="103"/>
      <c r="I9" s="103">
        <f>I10</f>
        <v>43433</v>
      </c>
      <c r="J9" s="103"/>
      <c r="K9" s="103">
        <f>K10</f>
        <v>43434</v>
      </c>
      <c r="L9" s="103"/>
      <c r="M9" s="103"/>
      <c r="N9" s="103"/>
      <c r="O9" s="103"/>
      <c r="P9" s="103"/>
      <c r="Q9" s="103"/>
      <c r="R9" s="103"/>
      <c r="S9" s="103">
        <f>S10</f>
        <v>43435</v>
      </c>
      <c r="T9" s="103"/>
      <c r="U9" s="103"/>
      <c r="V9" s="103"/>
      <c r="W9" s="103"/>
      <c r="X9" s="103"/>
      <c r="Y9" s="103"/>
      <c r="Z9" s="105"/>
    </row>
    <row r="10" spans="1:27" s="1" customFormat="1" ht="18" x14ac:dyDescent="0.25">
      <c r="A10" s="20">
        <f>$A$1-(WEEKDAY($A$1,1)-(start_day-1))-IF((WEEKDAY($A$1,1)-(start_day-1))&lt;=0,7,0)+1</f>
        <v>43429</v>
      </c>
      <c r="B10" s="21"/>
      <c r="C10" s="18">
        <f>A10+1</f>
        <v>43430</v>
      </c>
      <c r="D10" s="19"/>
      <c r="E10" s="18">
        <f>C10+1</f>
        <v>43431</v>
      </c>
      <c r="F10" s="19"/>
      <c r="G10" s="18">
        <f>E10+1</f>
        <v>43432</v>
      </c>
      <c r="H10" s="19"/>
      <c r="I10" s="18">
        <f>G10+1</f>
        <v>43433</v>
      </c>
      <c r="J10" s="19"/>
      <c r="K10" s="70">
        <f>I10+1</f>
        <v>43434</v>
      </c>
      <c r="L10" s="71"/>
      <c r="M10" s="72"/>
      <c r="N10" s="72"/>
      <c r="O10" s="72"/>
      <c r="P10" s="72"/>
      <c r="Q10" s="72"/>
      <c r="R10" s="73"/>
      <c r="S10" s="80">
        <f>K10+1</f>
        <v>43435</v>
      </c>
      <c r="T10" s="81"/>
      <c r="U10" s="82"/>
      <c r="V10" s="82"/>
      <c r="W10" s="82"/>
      <c r="X10" s="82"/>
      <c r="Y10" s="82"/>
      <c r="Z10" s="83"/>
      <c r="AA10" s="10"/>
    </row>
    <row r="11" spans="1:27" s="1" customFormat="1" x14ac:dyDescent="0.25">
      <c r="A11" s="67"/>
      <c r="B11" s="68"/>
      <c r="C11" s="92"/>
      <c r="D11" s="93"/>
      <c r="E11" s="90" t="s">
        <v>120</v>
      </c>
      <c r="F11" s="91"/>
      <c r="G11" s="92"/>
      <c r="H11" s="93"/>
      <c r="I11" s="92"/>
      <c r="J11" s="93"/>
      <c r="K11" s="90" t="s">
        <v>121</v>
      </c>
      <c r="L11" s="100"/>
      <c r="M11" s="100"/>
      <c r="N11" s="100"/>
      <c r="O11" s="100"/>
      <c r="P11" s="100"/>
      <c r="Q11" s="100"/>
      <c r="R11" s="91"/>
      <c r="S11" s="115" t="s">
        <v>249</v>
      </c>
      <c r="T11" s="116"/>
      <c r="U11" s="116"/>
      <c r="V11" s="116"/>
      <c r="W11" s="116"/>
      <c r="X11" s="116"/>
      <c r="Y11" s="116"/>
      <c r="Z11" s="117"/>
      <c r="AA11" s="10"/>
    </row>
    <row r="12" spans="1:27" s="1" customFormat="1" x14ac:dyDescent="0.25">
      <c r="A12" s="67"/>
      <c r="B12" s="68"/>
      <c r="C12" s="92"/>
      <c r="D12" s="93"/>
      <c r="E12" s="90" t="s">
        <v>26</v>
      </c>
      <c r="F12" s="91"/>
      <c r="G12" s="92"/>
      <c r="H12" s="93"/>
      <c r="I12" s="92"/>
      <c r="J12" s="93"/>
      <c r="K12" s="90" t="s">
        <v>122</v>
      </c>
      <c r="L12" s="100"/>
      <c r="M12" s="100"/>
      <c r="N12" s="100"/>
      <c r="O12" s="100"/>
      <c r="P12" s="100"/>
      <c r="Q12" s="100"/>
      <c r="R12" s="91"/>
      <c r="S12" s="115" t="s">
        <v>243</v>
      </c>
      <c r="T12" s="116"/>
      <c r="U12" s="116"/>
      <c r="V12" s="116"/>
      <c r="W12" s="116"/>
      <c r="X12" s="116"/>
      <c r="Y12" s="116"/>
      <c r="Z12" s="117"/>
      <c r="AA12" s="10"/>
    </row>
    <row r="13" spans="1:27" s="1" customFormat="1" x14ac:dyDescent="0.25">
      <c r="A13" s="67"/>
      <c r="B13" s="68"/>
      <c r="C13" s="92"/>
      <c r="D13" s="93"/>
      <c r="E13" s="92"/>
      <c r="F13" s="93"/>
      <c r="G13" s="92"/>
      <c r="H13" s="93"/>
      <c r="I13" s="92"/>
      <c r="J13" s="93"/>
      <c r="K13" s="67" t="s">
        <v>141</v>
      </c>
      <c r="L13" s="68"/>
      <c r="M13" s="68"/>
      <c r="N13" s="68"/>
      <c r="O13" s="68"/>
      <c r="P13" s="68"/>
      <c r="Q13" s="68"/>
      <c r="R13" s="69"/>
      <c r="S13" s="67" t="s">
        <v>141</v>
      </c>
      <c r="T13" s="68"/>
      <c r="U13" s="68"/>
      <c r="V13" s="68"/>
      <c r="W13" s="68"/>
      <c r="X13" s="68"/>
      <c r="Y13" s="68"/>
      <c r="Z13" s="69"/>
      <c r="AA13" s="10"/>
    </row>
    <row r="14" spans="1:27" s="1" customFormat="1" x14ac:dyDescent="0.25">
      <c r="A14" s="67"/>
      <c r="B14" s="68"/>
      <c r="C14" s="92"/>
      <c r="D14" s="93"/>
      <c r="E14" s="92"/>
      <c r="F14" s="93"/>
      <c r="G14" s="92"/>
      <c r="H14" s="93"/>
      <c r="I14" s="92"/>
      <c r="J14" s="93"/>
      <c r="K14" s="67" t="s">
        <v>142</v>
      </c>
      <c r="L14" s="68"/>
      <c r="M14" s="68"/>
      <c r="N14" s="68"/>
      <c r="O14" s="68"/>
      <c r="P14" s="68"/>
      <c r="Q14" s="68"/>
      <c r="R14" s="69"/>
      <c r="S14" s="67" t="s">
        <v>142</v>
      </c>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43436</v>
      </c>
      <c r="B16" s="21"/>
      <c r="C16" s="18">
        <f>A16+1</f>
        <v>43437</v>
      </c>
      <c r="D16" s="19"/>
      <c r="E16" s="18">
        <f>C16+1</f>
        <v>43438</v>
      </c>
      <c r="F16" s="19"/>
      <c r="G16" s="18">
        <f>E16+1</f>
        <v>43439</v>
      </c>
      <c r="H16" s="19"/>
      <c r="I16" s="18">
        <f>G16+1</f>
        <v>43440</v>
      </c>
      <c r="J16" s="19"/>
      <c r="K16" s="70">
        <f>I16+1</f>
        <v>43441</v>
      </c>
      <c r="L16" s="71"/>
      <c r="M16" s="72"/>
      <c r="N16" s="72"/>
      <c r="O16" s="72"/>
      <c r="P16" s="72"/>
      <c r="Q16" s="72"/>
      <c r="R16" s="73"/>
      <c r="S16" s="80">
        <f>K16+1</f>
        <v>43442</v>
      </c>
      <c r="T16" s="81"/>
      <c r="U16" s="82"/>
      <c r="V16" s="82"/>
      <c r="W16" s="82"/>
      <c r="X16" s="82"/>
      <c r="Y16" s="82"/>
      <c r="Z16" s="83"/>
      <c r="AA16" s="10"/>
    </row>
    <row r="17" spans="1:27" s="1" customFormat="1" x14ac:dyDescent="0.25">
      <c r="A17" s="67"/>
      <c r="B17" s="68"/>
      <c r="C17" s="92"/>
      <c r="D17" s="93"/>
      <c r="E17" s="92"/>
      <c r="F17" s="93"/>
      <c r="G17" s="92"/>
      <c r="H17" s="93"/>
      <c r="I17" s="90" t="s">
        <v>123</v>
      </c>
      <c r="J17" s="91"/>
      <c r="K17" s="92" t="s">
        <v>125</v>
      </c>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0" t="s">
        <v>124</v>
      </c>
      <c r="J18" s="91"/>
      <c r="K18" s="92" t="s">
        <v>126</v>
      </c>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43443</v>
      </c>
      <c r="B22" s="21"/>
      <c r="C22" s="18">
        <f>A22+1</f>
        <v>43444</v>
      </c>
      <c r="D22" s="19"/>
      <c r="E22" s="18">
        <f>C22+1</f>
        <v>43445</v>
      </c>
      <c r="F22" s="19"/>
      <c r="G22" s="18">
        <f>E22+1</f>
        <v>43446</v>
      </c>
      <c r="H22" s="19"/>
      <c r="I22" s="18">
        <f>G22+1</f>
        <v>43447</v>
      </c>
      <c r="J22" s="19"/>
      <c r="K22" s="70">
        <f>I22+1</f>
        <v>43448</v>
      </c>
      <c r="L22" s="71"/>
      <c r="M22" s="72"/>
      <c r="N22" s="72"/>
      <c r="O22" s="72"/>
      <c r="P22" s="72"/>
      <c r="Q22" s="72"/>
      <c r="R22" s="73"/>
      <c r="S22" s="80">
        <f>K22+1</f>
        <v>43449</v>
      </c>
      <c r="T22" s="81"/>
      <c r="U22" s="82"/>
      <c r="V22" s="82"/>
      <c r="W22" s="82"/>
      <c r="X22" s="82"/>
      <c r="Y22" s="82"/>
      <c r="Z22" s="83"/>
      <c r="AA22" s="10"/>
    </row>
    <row r="23" spans="1:27" s="1" customFormat="1" x14ac:dyDescent="0.25">
      <c r="A23" s="67"/>
      <c r="B23" s="68"/>
      <c r="C23" s="92"/>
      <c r="D23" s="93"/>
      <c r="E23" s="90" t="s">
        <v>123</v>
      </c>
      <c r="F23" s="91"/>
      <c r="G23" s="92"/>
      <c r="H23" s="93"/>
      <c r="I23" s="90" t="s">
        <v>153</v>
      </c>
      <c r="J23" s="91"/>
      <c r="K23" s="92" t="s">
        <v>125</v>
      </c>
      <c r="L23" s="98"/>
      <c r="M23" s="98"/>
      <c r="N23" s="98"/>
      <c r="O23" s="98"/>
      <c r="P23" s="98"/>
      <c r="Q23" s="98"/>
      <c r="R23" s="93"/>
      <c r="S23" s="115" t="s">
        <v>155</v>
      </c>
      <c r="T23" s="116"/>
      <c r="U23" s="116"/>
      <c r="V23" s="116"/>
      <c r="W23" s="116"/>
      <c r="X23" s="116"/>
      <c r="Y23" s="116"/>
      <c r="Z23" s="117"/>
      <c r="AA23" s="10"/>
    </row>
    <row r="24" spans="1:27" s="1" customFormat="1" x14ac:dyDescent="0.25">
      <c r="A24" s="67"/>
      <c r="B24" s="68"/>
      <c r="C24" s="92"/>
      <c r="D24" s="93"/>
      <c r="E24" s="90" t="s">
        <v>127</v>
      </c>
      <c r="F24" s="91"/>
      <c r="G24" s="92"/>
      <c r="H24" s="93"/>
      <c r="I24" s="90" t="s">
        <v>154</v>
      </c>
      <c r="J24" s="91"/>
      <c r="K24" s="92" t="s">
        <v>128</v>
      </c>
      <c r="L24" s="98"/>
      <c r="M24" s="98"/>
      <c r="N24" s="98"/>
      <c r="O24" s="98"/>
      <c r="P24" s="98"/>
      <c r="Q24" s="98"/>
      <c r="R24" s="93"/>
      <c r="S24" s="115" t="s">
        <v>129</v>
      </c>
      <c r="T24" s="116"/>
      <c r="U24" s="116"/>
      <c r="V24" s="116"/>
      <c r="W24" s="116"/>
      <c r="X24" s="116"/>
      <c r="Y24" s="116"/>
      <c r="Z24" s="117"/>
      <c r="AA24" s="10"/>
    </row>
    <row r="25" spans="1:27" s="1" customFormat="1" x14ac:dyDescent="0.25">
      <c r="A25" s="67"/>
      <c r="B25" s="68"/>
      <c r="C25" s="92"/>
      <c r="D25" s="93"/>
      <c r="E25" s="92"/>
      <c r="F25" s="93"/>
      <c r="G25" s="92"/>
      <c r="H25" s="93"/>
      <c r="I25" s="92"/>
      <c r="J25" s="93"/>
      <c r="K25" s="92"/>
      <c r="L25" s="98"/>
      <c r="M25" s="98"/>
      <c r="N25" s="98"/>
      <c r="O25" s="98"/>
      <c r="P25" s="98"/>
      <c r="Q25" s="98"/>
      <c r="R25" s="93"/>
      <c r="S25" s="115" t="s">
        <v>123</v>
      </c>
      <c r="T25" s="116"/>
      <c r="U25" s="116"/>
      <c r="V25" s="116"/>
      <c r="W25" s="116"/>
      <c r="X25" s="116"/>
      <c r="Y25" s="116"/>
      <c r="Z25" s="117"/>
      <c r="AA25" s="10"/>
    </row>
    <row r="26" spans="1:27" s="1" customFormat="1" x14ac:dyDescent="0.25">
      <c r="A26" s="67"/>
      <c r="B26" s="68"/>
      <c r="C26" s="92"/>
      <c r="D26" s="93"/>
      <c r="E26" s="92"/>
      <c r="F26" s="93"/>
      <c r="G26" s="92"/>
      <c r="H26" s="93"/>
      <c r="I26" s="92"/>
      <c r="J26" s="93"/>
      <c r="K26" s="92"/>
      <c r="L26" s="98"/>
      <c r="M26" s="98"/>
      <c r="N26" s="98"/>
      <c r="O26" s="98"/>
      <c r="P26" s="98"/>
      <c r="Q26" s="98"/>
      <c r="R26" s="93"/>
      <c r="S26" s="115" t="s">
        <v>129</v>
      </c>
      <c r="T26" s="116"/>
      <c r="U26" s="116"/>
      <c r="V26" s="116"/>
      <c r="W26" s="116"/>
      <c r="X26" s="116"/>
      <c r="Y26" s="116"/>
      <c r="Z26" s="117"/>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43450</v>
      </c>
      <c r="B28" s="21"/>
      <c r="C28" s="18">
        <f>A28+1</f>
        <v>43451</v>
      </c>
      <c r="D28" s="19"/>
      <c r="E28" s="18">
        <f>C28+1</f>
        <v>43452</v>
      </c>
      <c r="F28" s="19"/>
      <c r="G28" s="18">
        <f>E28+1</f>
        <v>43453</v>
      </c>
      <c r="H28" s="19"/>
      <c r="I28" s="18">
        <f>G28+1</f>
        <v>43454</v>
      </c>
      <c r="J28" s="19"/>
      <c r="K28" s="70">
        <f>I28+1</f>
        <v>43455</v>
      </c>
      <c r="L28" s="71"/>
      <c r="M28" s="72"/>
      <c r="N28" s="72"/>
      <c r="O28" s="72"/>
      <c r="P28" s="72"/>
      <c r="Q28" s="72"/>
      <c r="R28" s="73"/>
      <c r="S28" s="80">
        <f>K28+1</f>
        <v>43456</v>
      </c>
      <c r="T28" s="81"/>
      <c r="U28" s="82"/>
      <c r="V28" s="82"/>
      <c r="W28" s="82"/>
      <c r="X28" s="82"/>
      <c r="Y28" s="82"/>
      <c r="Z28" s="83"/>
      <c r="AA28" s="10"/>
    </row>
    <row r="29" spans="1:27" s="1" customFormat="1" x14ac:dyDescent="0.25">
      <c r="A29" s="67"/>
      <c r="B29" s="68"/>
      <c r="C29" s="92"/>
      <c r="D29" s="93"/>
      <c r="E29" s="92" t="s">
        <v>130</v>
      </c>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t="s">
        <v>131</v>
      </c>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43457</v>
      </c>
      <c r="B34" s="21"/>
      <c r="C34" s="18">
        <f>A34+1</f>
        <v>43458</v>
      </c>
      <c r="D34" s="19"/>
      <c r="E34" s="18">
        <f>C34+1</f>
        <v>43459</v>
      </c>
      <c r="F34" s="19"/>
      <c r="G34" s="18">
        <f>E34+1</f>
        <v>43460</v>
      </c>
      <c r="H34" s="19"/>
      <c r="I34" s="18">
        <f>G34+1</f>
        <v>43461</v>
      </c>
      <c r="J34" s="19"/>
      <c r="K34" s="70">
        <f>I34+1</f>
        <v>43462</v>
      </c>
      <c r="L34" s="71"/>
      <c r="M34" s="72"/>
      <c r="N34" s="72"/>
      <c r="O34" s="72"/>
      <c r="P34" s="72"/>
      <c r="Q34" s="72"/>
      <c r="R34" s="73"/>
      <c r="S34" s="80">
        <f>K34+1</f>
        <v>43463</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0" t="s">
        <v>244</v>
      </c>
      <c r="J37" s="91"/>
      <c r="K37" s="90" t="s">
        <v>248</v>
      </c>
      <c r="L37" s="100"/>
      <c r="M37" s="100"/>
      <c r="N37" s="100"/>
      <c r="O37" s="100"/>
      <c r="P37" s="100"/>
      <c r="Q37" s="100"/>
      <c r="R37" s="91"/>
      <c r="S37" s="115" t="s">
        <v>248</v>
      </c>
      <c r="T37" s="116"/>
      <c r="U37" s="116"/>
      <c r="V37" s="116"/>
      <c r="W37" s="116"/>
      <c r="X37" s="116"/>
      <c r="Y37" s="116"/>
      <c r="Z37" s="117"/>
      <c r="AA37" s="10"/>
    </row>
    <row r="38" spans="1:27" s="1" customFormat="1" x14ac:dyDescent="0.25">
      <c r="A38" s="67"/>
      <c r="B38" s="68"/>
      <c r="C38" s="92"/>
      <c r="D38" s="93"/>
      <c r="E38" s="92"/>
      <c r="F38" s="93"/>
      <c r="G38" s="92"/>
      <c r="H38" s="93"/>
      <c r="I38" s="90" t="s">
        <v>245</v>
      </c>
      <c r="J38" s="91"/>
      <c r="K38" s="90" t="s">
        <v>246</v>
      </c>
      <c r="L38" s="100"/>
      <c r="M38" s="100"/>
      <c r="N38" s="100"/>
      <c r="O38" s="100"/>
      <c r="P38" s="100"/>
      <c r="Q38" s="100"/>
      <c r="R38" s="91"/>
      <c r="S38" s="115" t="s">
        <v>247</v>
      </c>
      <c r="T38" s="116"/>
      <c r="U38" s="116"/>
      <c r="V38" s="116"/>
      <c r="W38" s="116"/>
      <c r="X38" s="116"/>
      <c r="Y38" s="116"/>
      <c r="Z38" s="117"/>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43464</v>
      </c>
      <c r="B40" s="21"/>
      <c r="C40" s="18">
        <f>A40+1</f>
        <v>43465</v>
      </c>
      <c r="D40" s="19"/>
      <c r="E40" s="22" t="s">
        <v>164</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t="s">
        <v>172</v>
      </c>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t="s">
        <v>171</v>
      </c>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31" priority="3">
      <formula>MONTH(A10)&lt;&gt;MONTH($A$1)</formula>
    </cfRule>
    <cfRule type="expression" dxfId="30" priority="4">
      <formula>OR(WEEKDAY(A10,1)=1,WEEKDAY(A10,1)=7)</formula>
    </cfRule>
  </conditionalFormatting>
  <conditionalFormatting sqref="I10 I16 I22 I28 I34">
    <cfRule type="expression" dxfId="29" priority="1">
      <formula>MONTH(I10)&lt;&gt;MONTH($A$1)</formula>
    </cfRule>
    <cfRule type="expression" dxfId="28" priority="2">
      <formula>OR(WEEKDAY(I10,1)=1,WEEKDAY(I10,1)=7)</formula>
    </cfRule>
  </conditionalFormatting>
  <hyperlinks>
    <hyperlink ref="K45" r:id="rId1" xr:uid="{00000000-0004-0000-0400-000000000000}"/>
    <hyperlink ref="K44:Z44" r:id="rId2" display="Calendar Templates by Vertex42" xr:uid="{00000000-0004-0000-0400-000001000000}"/>
    <hyperlink ref="K45:Z45" r:id="rId3" display="https://www.vertex42.com/calendars/" xr:uid="{00000000-0004-0000-0400-000002000000}"/>
  </hyperlinks>
  <printOptions horizontalCentered="1"/>
  <pageMargins left="0.5" right="0.5" top="0.25" bottom="0.25" header="0.25" footer="0.25"/>
  <pageSetup scale="99"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45"/>
  <sheetViews>
    <sheetView showGridLines="0" topLeftCell="A4" workbookViewId="0">
      <selection activeCell="AA13" sqref="AA13"/>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DATE('1'!AD18,'1'!AD20+5,1)</f>
        <v>43466</v>
      </c>
      <c r="B1" s="101"/>
      <c r="C1" s="101"/>
      <c r="D1" s="101"/>
      <c r="E1" s="101"/>
      <c r="F1" s="101"/>
      <c r="G1" s="101"/>
      <c r="H1" s="101"/>
      <c r="I1" s="17"/>
      <c r="J1" s="59" t="s">
        <v>99</v>
      </c>
      <c r="K1" s="104">
        <f>DATE(YEAR(A1),MONTH(A1)-1,1)</f>
        <v>43435</v>
      </c>
      <c r="L1" s="104"/>
      <c r="M1" s="104"/>
      <c r="N1" s="104"/>
      <c r="O1" s="104"/>
      <c r="P1" s="104"/>
      <c r="Q1" s="104"/>
      <c r="R1" s="3"/>
      <c r="S1" s="104">
        <f>DATE(YEAR(A1),MONTH(A1)+1,1)</f>
        <v>43497</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t="str">
        <f t="shared" si="0"/>
        <v/>
      </c>
      <c r="P3" s="28" t="str">
        <f t="shared" si="0"/>
        <v/>
      </c>
      <c r="Q3" s="28">
        <f t="shared" si="0"/>
        <v>43435</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t="str">
        <f t="shared" si="1"/>
        <v/>
      </c>
      <c r="X3" s="28">
        <f t="shared" si="1"/>
        <v>43497</v>
      </c>
      <c r="Y3" s="28">
        <f t="shared" si="1"/>
        <v>43498</v>
      </c>
      <c r="Z3" s="5"/>
      <c r="AA3" s="5"/>
    </row>
    <row r="4" spans="1:27" s="6" customFormat="1" ht="9" customHeight="1" x14ac:dyDescent="0.2">
      <c r="A4" s="101"/>
      <c r="B4" s="101"/>
      <c r="C4" s="101"/>
      <c r="D4" s="101"/>
      <c r="E4" s="101"/>
      <c r="F4" s="101"/>
      <c r="G4" s="101"/>
      <c r="H4" s="101"/>
      <c r="I4" s="17"/>
      <c r="J4" s="55" t="s">
        <v>146</v>
      </c>
      <c r="K4" s="28">
        <f t="shared" si="0"/>
        <v>43436</v>
      </c>
      <c r="L4" s="28">
        <f t="shared" si="0"/>
        <v>43437</v>
      </c>
      <c r="M4" s="28">
        <f t="shared" si="0"/>
        <v>43438</v>
      </c>
      <c r="N4" s="28">
        <f t="shared" si="0"/>
        <v>43439</v>
      </c>
      <c r="O4" s="28">
        <f t="shared" si="0"/>
        <v>43440</v>
      </c>
      <c r="P4" s="28">
        <f t="shared" si="0"/>
        <v>43441</v>
      </c>
      <c r="Q4" s="28">
        <f t="shared" si="0"/>
        <v>43442</v>
      </c>
      <c r="R4" s="3"/>
      <c r="S4" s="28">
        <f t="shared" si="1"/>
        <v>43499</v>
      </c>
      <c r="T4" s="28">
        <f t="shared" si="1"/>
        <v>43500</v>
      </c>
      <c r="U4" s="28">
        <f t="shared" si="1"/>
        <v>43501</v>
      </c>
      <c r="V4" s="28">
        <f t="shared" si="1"/>
        <v>43502</v>
      </c>
      <c r="W4" s="28">
        <f t="shared" si="1"/>
        <v>43503</v>
      </c>
      <c r="X4" s="28">
        <f t="shared" si="1"/>
        <v>43504</v>
      </c>
      <c r="Y4" s="28">
        <f t="shared" si="1"/>
        <v>43505</v>
      </c>
      <c r="Z4" s="5"/>
      <c r="AA4" s="5"/>
    </row>
    <row r="5" spans="1:27" s="6" customFormat="1" ht="9" customHeight="1" x14ac:dyDescent="0.2">
      <c r="A5" s="101"/>
      <c r="B5" s="101"/>
      <c r="C5" s="101"/>
      <c r="D5" s="101"/>
      <c r="E5" s="101"/>
      <c r="F5" s="101"/>
      <c r="G5" s="101"/>
      <c r="H5" s="101"/>
      <c r="I5" s="17"/>
      <c r="J5" s="55"/>
      <c r="K5" s="28">
        <f t="shared" si="0"/>
        <v>43443</v>
      </c>
      <c r="L5" s="28">
        <f t="shared" si="0"/>
        <v>43444</v>
      </c>
      <c r="M5" s="28">
        <f t="shared" si="0"/>
        <v>43445</v>
      </c>
      <c r="N5" s="28">
        <f t="shared" si="0"/>
        <v>43446</v>
      </c>
      <c r="O5" s="28">
        <f t="shared" si="0"/>
        <v>43447</v>
      </c>
      <c r="P5" s="28">
        <f t="shared" si="0"/>
        <v>43448</v>
      </c>
      <c r="Q5" s="28">
        <f t="shared" si="0"/>
        <v>43449</v>
      </c>
      <c r="R5" s="3"/>
      <c r="S5" s="28">
        <f t="shared" si="1"/>
        <v>43506</v>
      </c>
      <c r="T5" s="28">
        <f t="shared" si="1"/>
        <v>43507</v>
      </c>
      <c r="U5" s="28">
        <f t="shared" si="1"/>
        <v>43508</v>
      </c>
      <c r="V5" s="28">
        <f t="shared" si="1"/>
        <v>43509</v>
      </c>
      <c r="W5" s="28">
        <f t="shared" si="1"/>
        <v>43510</v>
      </c>
      <c r="X5" s="28">
        <f t="shared" si="1"/>
        <v>43511</v>
      </c>
      <c r="Y5" s="28">
        <f t="shared" si="1"/>
        <v>43512</v>
      </c>
      <c r="Z5" s="5"/>
      <c r="AA5" s="5"/>
    </row>
    <row r="6" spans="1:27" s="6" customFormat="1" ht="9" customHeight="1" x14ac:dyDescent="0.2">
      <c r="A6" s="101"/>
      <c r="B6" s="101"/>
      <c r="C6" s="101"/>
      <c r="D6" s="101"/>
      <c r="E6" s="101"/>
      <c r="F6" s="101"/>
      <c r="G6" s="101"/>
      <c r="H6" s="101"/>
      <c r="I6" s="17"/>
      <c r="J6" s="55" t="s">
        <v>147</v>
      </c>
      <c r="K6" s="28">
        <f t="shared" si="0"/>
        <v>43450</v>
      </c>
      <c r="L6" s="28">
        <f t="shared" si="0"/>
        <v>43451</v>
      </c>
      <c r="M6" s="28">
        <f t="shared" si="0"/>
        <v>43452</v>
      </c>
      <c r="N6" s="28">
        <f t="shared" si="0"/>
        <v>43453</v>
      </c>
      <c r="O6" s="28">
        <f t="shared" si="0"/>
        <v>43454</v>
      </c>
      <c r="P6" s="28">
        <f t="shared" si="0"/>
        <v>43455</v>
      </c>
      <c r="Q6" s="28">
        <f t="shared" si="0"/>
        <v>43456</v>
      </c>
      <c r="R6" s="3"/>
      <c r="S6" s="28">
        <f t="shared" si="1"/>
        <v>43513</v>
      </c>
      <c r="T6" s="28">
        <f t="shared" si="1"/>
        <v>43514</v>
      </c>
      <c r="U6" s="28">
        <f t="shared" si="1"/>
        <v>43515</v>
      </c>
      <c r="V6" s="28">
        <f t="shared" si="1"/>
        <v>43516</v>
      </c>
      <c r="W6" s="28">
        <f t="shared" si="1"/>
        <v>43517</v>
      </c>
      <c r="X6" s="28">
        <f t="shared" si="1"/>
        <v>43518</v>
      </c>
      <c r="Y6" s="28">
        <f t="shared" si="1"/>
        <v>43519</v>
      </c>
      <c r="Z6" s="5"/>
      <c r="AA6" s="5"/>
    </row>
    <row r="7" spans="1:27" s="6" customFormat="1" ht="9" customHeight="1" x14ac:dyDescent="0.2">
      <c r="A7" s="101"/>
      <c r="B7" s="101"/>
      <c r="C7" s="101"/>
      <c r="D7" s="101"/>
      <c r="E7" s="101"/>
      <c r="F7" s="101"/>
      <c r="G7" s="101"/>
      <c r="H7" s="101"/>
      <c r="I7" s="17"/>
      <c r="J7" s="55" t="s">
        <v>148</v>
      </c>
      <c r="K7" s="28">
        <f t="shared" si="0"/>
        <v>43457</v>
      </c>
      <c r="L7" s="28">
        <f t="shared" si="0"/>
        <v>43458</v>
      </c>
      <c r="M7" s="28">
        <f t="shared" si="0"/>
        <v>43459</v>
      </c>
      <c r="N7" s="28">
        <f t="shared" si="0"/>
        <v>43460</v>
      </c>
      <c r="O7" s="28">
        <f t="shared" si="0"/>
        <v>43461</v>
      </c>
      <c r="P7" s="28">
        <f t="shared" si="0"/>
        <v>43462</v>
      </c>
      <c r="Q7" s="28">
        <f t="shared" si="0"/>
        <v>43463</v>
      </c>
      <c r="R7" s="3"/>
      <c r="S7" s="28">
        <f t="shared" si="1"/>
        <v>43520</v>
      </c>
      <c r="T7" s="28">
        <f t="shared" si="1"/>
        <v>43521</v>
      </c>
      <c r="U7" s="28">
        <f t="shared" si="1"/>
        <v>43522</v>
      </c>
      <c r="V7" s="28">
        <f t="shared" si="1"/>
        <v>43523</v>
      </c>
      <c r="W7" s="28">
        <f t="shared" si="1"/>
        <v>43524</v>
      </c>
      <c r="X7" s="28" t="str">
        <f t="shared" si="1"/>
        <v/>
      </c>
      <c r="Y7" s="28" t="str">
        <f t="shared" si="1"/>
        <v/>
      </c>
      <c r="Z7" s="5"/>
      <c r="AA7" s="5"/>
    </row>
    <row r="8" spans="1:27" s="7" customFormat="1" ht="9" customHeight="1" x14ac:dyDescent="0.2">
      <c r="A8" s="32"/>
      <c r="B8" s="32"/>
      <c r="C8" s="32"/>
      <c r="D8" s="32"/>
      <c r="E8" s="32"/>
      <c r="F8" s="32"/>
      <c r="G8" s="32"/>
      <c r="H8" s="32"/>
      <c r="I8" s="31"/>
      <c r="J8" s="31"/>
      <c r="K8" s="28">
        <f t="shared" si="0"/>
        <v>43464</v>
      </c>
      <c r="L8" s="28">
        <f t="shared" si="0"/>
        <v>43465</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43464</v>
      </c>
      <c r="B9" s="103"/>
      <c r="C9" s="103">
        <f>C10</f>
        <v>43465</v>
      </c>
      <c r="D9" s="103"/>
      <c r="E9" s="103">
        <f>E10</f>
        <v>43466</v>
      </c>
      <c r="F9" s="103"/>
      <c r="G9" s="103">
        <f>G10</f>
        <v>43467</v>
      </c>
      <c r="H9" s="103"/>
      <c r="I9" s="103">
        <f>I10</f>
        <v>43468</v>
      </c>
      <c r="J9" s="103"/>
      <c r="K9" s="103">
        <f>K10</f>
        <v>43469</v>
      </c>
      <c r="L9" s="103"/>
      <c r="M9" s="103"/>
      <c r="N9" s="103"/>
      <c r="O9" s="103"/>
      <c r="P9" s="103"/>
      <c r="Q9" s="103"/>
      <c r="R9" s="103"/>
      <c r="S9" s="103">
        <f>S10</f>
        <v>43470</v>
      </c>
      <c r="T9" s="103"/>
      <c r="U9" s="103"/>
      <c r="V9" s="103"/>
      <c r="W9" s="103"/>
      <c r="X9" s="103"/>
      <c r="Y9" s="103"/>
      <c r="Z9" s="105"/>
    </row>
    <row r="10" spans="1:27" s="1" customFormat="1" ht="18" x14ac:dyDescent="0.25">
      <c r="A10" s="20">
        <f>$A$1-(WEEKDAY($A$1,1)-(start_day-1))-IF((WEEKDAY($A$1,1)-(start_day-1))&lt;=0,7,0)+1</f>
        <v>43464</v>
      </c>
      <c r="B10" s="21"/>
      <c r="C10" s="18">
        <f>A10+1</f>
        <v>43465</v>
      </c>
      <c r="D10" s="19"/>
      <c r="E10" s="18">
        <f>C10+1</f>
        <v>43466</v>
      </c>
      <c r="F10" s="19"/>
      <c r="G10" s="18">
        <f>E10+1</f>
        <v>43467</v>
      </c>
      <c r="H10" s="19"/>
      <c r="I10" s="18">
        <f>G10+1</f>
        <v>43468</v>
      </c>
      <c r="J10" s="19"/>
      <c r="K10" s="70">
        <f>I10+1</f>
        <v>43469</v>
      </c>
      <c r="L10" s="71"/>
      <c r="M10" s="72"/>
      <c r="N10" s="72"/>
      <c r="O10" s="72"/>
      <c r="P10" s="72"/>
      <c r="Q10" s="72"/>
      <c r="R10" s="73"/>
      <c r="S10" s="80">
        <f>K10+1</f>
        <v>43470</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43471</v>
      </c>
      <c r="B16" s="21"/>
      <c r="C16" s="18">
        <f>A16+1</f>
        <v>43472</v>
      </c>
      <c r="D16" s="19"/>
      <c r="E16" s="18">
        <f>C16+1</f>
        <v>43473</v>
      </c>
      <c r="F16" s="19"/>
      <c r="G16" s="18">
        <f>E16+1</f>
        <v>43474</v>
      </c>
      <c r="H16" s="19"/>
      <c r="I16" s="18">
        <f>G16+1</f>
        <v>43475</v>
      </c>
      <c r="J16" s="19"/>
      <c r="K16" s="70">
        <f>I16+1</f>
        <v>43476</v>
      </c>
      <c r="L16" s="71"/>
      <c r="M16" s="72"/>
      <c r="N16" s="72"/>
      <c r="O16" s="72"/>
      <c r="P16" s="72"/>
      <c r="Q16" s="72"/>
      <c r="R16" s="73"/>
      <c r="S16" s="80">
        <f>K16+1</f>
        <v>43477</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43478</v>
      </c>
      <c r="B22" s="21"/>
      <c r="C22" s="18">
        <f>A22+1</f>
        <v>43479</v>
      </c>
      <c r="D22" s="19"/>
      <c r="E22" s="18">
        <f>C22+1</f>
        <v>43480</v>
      </c>
      <c r="F22" s="19"/>
      <c r="G22" s="18">
        <f>E22+1</f>
        <v>43481</v>
      </c>
      <c r="H22" s="19"/>
      <c r="I22" s="18">
        <f>G22+1</f>
        <v>43482</v>
      </c>
      <c r="J22" s="19"/>
      <c r="K22" s="70">
        <f>I22+1</f>
        <v>43483</v>
      </c>
      <c r="L22" s="71"/>
      <c r="M22" s="72"/>
      <c r="N22" s="72"/>
      <c r="O22" s="72"/>
      <c r="P22" s="72"/>
      <c r="Q22" s="72"/>
      <c r="R22" s="73"/>
      <c r="S22" s="80">
        <f>K22+1</f>
        <v>43484</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43485</v>
      </c>
      <c r="B28" s="21"/>
      <c r="C28" s="18">
        <f>A28+1</f>
        <v>43486</v>
      </c>
      <c r="D28" s="19"/>
      <c r="E28" s="18">
        <f>C28+1</f>
        <v>43487</v>
      </c>
      <c r="F28" s="19"/>
      <c r="G28" s="18">
        <f>E28+1</f>
        <v>43488</v>
      </c>
      <c r="H28" s="19"/>
      <c r="I28" s="18">
        <f>G28+1</f>
        <v>43489</v>
      </c>
      <c r="J28" s="19"/>
      <c r="K28" s="70">
        <f>I28+1</f>
        <v>43490</v>
      </c>
      <c r="L28" s="71"/>
      <c r="M28" s="72"/>
      <c r="N28" s="72"/>
      <c r="O28" s="72"/>
      <c r="P28" s="72"/>
      <c r="Q28" s="72"/>
      <c r="R28" s="73"/>
      <c r="S28" s="80">
        <f>K28+1</f>
        <v>43491</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43492</v>
      </c>
      <c r="B34" s="21"/>
      <c r="C34" s="18">
        <f>A34+1</f>
        <v>43493</v>
      </c>
      <c r="D34" s="19"/>
      <c r="E34" s="18">
        <f>C34+1</f>
        <v>43494</v>
      </c>
      <c r="F34" s="19"/>
      <c r="G34" s="18">
        <f>E34+1</f>
        <v>43495</v>
      </c>
      <c r="H34" s="19"/>
      <c r="I34" s="18">
        <f>G34+1</f>
        <v>43496</v>
      </c>
      <c r="J34" s="19"/>
      <c r="K34" s="70">
        <f>I34+1</f>
        <v>43497</v>
      </c>
      <c r="L34" s="71"/>
      <c r="M34" s="72"/>
      <c r="N34" s="72"/>
      <c r="O34" s="72"/>
      <c r="P34" s="72"/>
      <c r="Q34" s="72"/>
      <c r="R34" s="73"/>
      <c r="S34" s="80">
        <f>K34+1</f>
        <v>43498</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43499</v>
      </c>
      <c r="B40" s="21"/>
      <c r="C40" s="18">
        <f>A40+1</f>
        <v>43500</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7" priority="3">
      <formula>MONTH(A10)&lt;&gt;MONTH($A$1)</formula>
    </cfRule>
    <cfRule type="expression" dxfId="26" priority="4">
      <formula>OR(WEEKDAY(A10,1)=1,WEEKDAY(A10,1)=7)</formula>
    </cfRule>
  </conditionalFormatting>
  <conditionalFormatting sqref="I10 I16 I22 I28 I34">
    <cfRule type="expression" dxfId="25" priority="1">
      <formula>MONTH(I10)&lt;&gt;MONTH($A$1)</formula>
    </cfRule>
    <cfRule type="expression" dxfId="24" priority="2">
      <formula>OR(WEEKDAY(I10,1)=1,WEEKDAY(I10,1)=7)</formula>
    </cfRule>
  </conditionalFormatting>
  <hyperlinks>
    <hyperlink ref="K45" r:id="rId1" xr:uid="{00000000-0004-0000-0500-000000000000}"/>
    <hyperlink ref="K44:Z44" r:id="rId2" display="Calendar Templates by Vertex42" xr:uid="{00000000-0004-0000-0500-000001000000}"/>
    <hyperlink ref="K45:Z45" r:id="rId3" display="https://www.vertex42.com/calendars/" xr:uid="{00000000-0004-0000-0500-000002000000}"/>
  </hyperlinks>
  <printOptions horizontalCentered="1"/>
  <pageMargins left="0.5" right="0.5" top="0.25" bottom="0.25" header="0.25" footer="0.25"/>
  <pageSetup scale="99" orientation="landscape"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45"/>
  <sheetViews>
    <sheetView showGridLines="0" topLeftCell="A19" workbookViewId="0">
      <selection activeCell="AA38" sqref="AA38"/>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DATE('1'!AD18,'1'!AD20+6,1)</f>
        <v>43497</v>
      </c>
      <c r="B1" s="101"/>
      <c r="C1" s="101"/>
      <c r="D1" s="101"/>
      <c r="E1" s="101"/>
      <c r="F1" s="101"/>
      <c r="G1" s="101"/>
      <c r="H1" s="101"/>
      <c r="I1" s="17"/>
      <c r="J1" s="59" t="s">
        <v>99</v>
      </c>
      <c r="K1" s="104">
        <f>DATE(YEAR(A1),MONTH(A1)-1,1)</f>
        <v>43466</v>
      </c>
      <c r="L1" s="104"/>
      <c r="M1" s="104"/>
      <c r="N1" s="104"/>
      <c r="O1" s="104"/>
      <c r="P1" s="104"/>
      <c r="Q1" s="104"/>
      <c r="R1" s="3"/>
      <c r="S1" s="104">
        <f>DATE(YEAR(A1),MONTH(A1)+1,1)</f>
        <v>43525</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f t="shared" si="0"/>
        <v>43466</v>
      </c>
      <c r="N3" s="28">
        <f t="shared" si="0"/>
        <v>43467</v>
      </c>
      <c r="O3" s="28">
        <f t="shared" si="0"/>
        <v>43468</v>
      </c>
      <c r="P3" s="28">
        <f t="shared" si="0"/>
        <v>43469</v>
      </c>
      <c r="Q3" s="28">
        <f t="shared" si="0"/>
        <v>43470</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t="str">
        <f t="shared" si="1"/>
        <v/>
      </c>
      <c r="W3" s="28" t="str">
        <f t="shared" si="1"/>
        <v/>
      </c>
      <c r="X3" s="28">
        <f t="shared" si="1"/>
        <v>43525</v>
      </c>
      <c r="Y3" s="28">
        <f t="shared" si="1"/>
        <v>43526</v>
      </c>
      <c r="Z3" s="5"/>
      <c r="AA3" s="5"/>
    </row>
    <row r="4" spans="1:27" s="6" customFormat="1" ht="9" customHeight="1" x14ac:dyDescent="0.2">
      <c r="A4" s="101"/>
      <c r="B4" s="101"/>
      <c r="C4" s="101"/>
      <c r="D4" s="101"/>
      <c r="E4" s="101"/>
      <c r="F4" s="101"/>
      <c r="G4" s="101"/>
      <c r="H4" s="101"/>
      <c r="I4" s="17"/>
      <c r="J4" s="55" t="s">
        <v>146</v>
      </c>
      <c r="K4" s="28">
        <f t="shared" si="0"/>
        <v>43471</v>
      </c>
      <c r="L4" s="28">
        <f t="shared" si="0"/>
        <v>43472</v>
      </c>
      <c r="M4" s="28">
        <f t="shared" si="0"/>
        <v>43473</v>
      </c>
      <c r="N4" s="28">
        <f t="shared" si="0"/>
        <v>43474</v>
      </c>
      <c r="O4" s="28">
        <f t="shared" si="0"/>
        <v>43475</v>
      </c>
      <c r="P4" s="28">
        <f t="shared" si="0"/>
        <v>43476</v>
      </c>
      <c r="Q4" s="28">
        <f t="shared" si="0"/>
        <v>43477</v>
      </c>
      <c r="R4" s="3"/>
      <c r="S4" s="28">
        <f t="shared" si="1"/>
        <v>43527</v>
      </c>
      <c r="T4" s="28">
        <f t="shared" si="1"/>
        <v>43528</v>
      </c>
      <c r="U4" s="28">
        <f t="shared" si="1"/>
        <v>43529</v>
      </c>
      <c r="V4" s="28">
        <f t="shared" si="1"/>
        <v>43530</v>
      </c>
      <c r="W4" s="28">
        <f t="shared" si="1"/>
        <v>43531</v>
      </c>
      <c r="X4" s="28">
        <f t="shared" si="1"/>
        <v>43532</v>
      </c>
      <c r="Y4" s="28">
        <f t="shared" si="1"/>
        <v>43533</v>
      </c>
      <c r="Z4" s="5"/>
      <c r="AA4" s="5"/>
    </row>
    <row r="5" spans="1:27" s="6" customFormat="1" ht="9" customHeight="1" x14ac:dyDescent="0.2">
      <c r="A5" s="101"/>
      <c r="B5" s="101"/>
      <c r="C5" s="101"/>
      <c r="D5" s="101"/>
      <c r="E5" s="101"/>
      <c r="F5" s="101"/>
      <c r="G5" s="101"/>
      <c r="H5" s="101"/>
      <c r="I5" s="17"/>
      <c r="J5" s="55"/>
      <c r="K5" s="28">
        <f t="shared" si="0"/>
        <v>43478</v>
      </c>
      <c r="L5" s="28">
        <f t="shared" si="0"/>
        <v>43479</v>
      </c>
      <c r="M5" s="28">
        <f t="shared" si="0"/>
        <v>43480</v>
      </c>
      <c r="N5" s="28">
        <f t="shared" si="0"/>
        <v>43481</v>
      </c>
      <c r="O5" s="28">
        <f t="shared" si="0"/>
        <v>43482</v>
      </c>
      <c r="P5" s="28">
        <f t="shared" si="0"/>
        <v>43483</v>
      </c>
      <c r="Q5" s="28">
        <f t="shared" si="0"/>
        <v>43484</v>
      </c>
      <c r="R5" s="3"/>
      <c r="S5" s="28">
        <f t="shared" si="1"/>
        <v>43534</v>
      </c>
      <c r="T5" s="28">
        <f t="shared" si="1"/>
        <v>43535</v>
      </c>
      <c r="U5" s="28">
        <f t="shared" si="1"/>
        <v>43536</v>
      </c>
      <c r="V5" s="28">
        <f t="shared" si="1"/>
        <v>43537</v>
      </c>
      <c r="W5" s="28">
        <f t="shared" si="1"/>
        <v>43538</v>
      </c>
      <c r="X5" s="28">
        <f t="shared" si="1"/>
        <v>43539</v>
      </c>
      <c r="Y5" s="28">
        <f t="shared" si="1"/>
        <v>43540</v>
      </c>
      <c r="Z5" s="5"/>
      <c r="AA5" s="5"/>
    </row>
    <row r="6" spans="1:27" s="6" customFormat="1" ht="9" customHeight="1" x14ac:dyDescent="0.2">
      <c r="A6" s="101"/>
      <c r="B6" s="101"/>
      <c r="C6" s="101"/>
      <c r="D6" s="101"/>
      <c r="E6" s="101"/>
      <c r="F6" s="101"/>
      <c r="G6" s="101"/>
      <c r="H6" s="101"/>
      <c r="I6" s="17"/>
      <c r="J6" s="55" t="s">
        <v>147</v>
      </c>
      <c r="K6" s="28">
        <f t="shared" si="0"/>
        <v>43485</v>
      </c>
      <c r="L6" s="28">
        <f t="shared" si="0"/>
        <v>43486</v>
      </c>
      <c r="M6" s="28">
        <f t="shared" si="0"/>
        <v>43487</v>
      </c>
      <c r="N6" s="28">
        <f t="shared" si="0"/>
        <v>43488</v>
      </c>
      <c r="O6" s="28">
        <f t="shared" si="0"/>
        <v>43489</v>
      </c>
      <c r="P6" s="28">
        <f t="shared" si="0"/>
        <v>43490</v>
      </c>
      <c r="Q6" s="28">
        <f t="shared" si="0"/>
        <v>43491</v>
      </c>
      <c r="R6" s="3"/>
      <c r="S6" s="28">
        <f t="shared" si="1"/>
        <v>43541</v>
      </c>
      <c r="T6" s="28">
        <f t="shared" si="1"/>
        <v>43542</v>
      </c>
      <c r="U6" s="28">
        <f t="shared" si="1"/>
        <v>43543</v>
      </c>
      <c r="V6" s="28">
        <f t="shared" si="1"/>
        <v>43544</v>
      </c>
      <c r="W6" s="28">
        <f t="shared" si="1"/>
        <v>43545</v>
      </c>
      <c r="X6" s="28">
        <f t="shared" si="1"/>
        <v>43546</v>
      </c>
      <c r="Y6" s="28">
        <f t="shared" si="1"/>
        <v>43547</v>
      </c>
      <c r="Z6" s="5"/>
      <c r="AA6" s="5"/>
    </row>
    <row r="7" spans="1:27" s="6" customFormat="1" ht="9" customHeight="1" x14ac:dyDescent="0.2">
      <c r="A7" s="101"/>
      <c r="B7" s="101"/>
      <c r="C7" s="101"/>
      <c r="D7" s="101"/>
      <c r="E7" s="101"/>
      <c r="F7" s="101"/>
      <c r="G7" s="101"/>
      <c r="H7" s="101"/>
      <c r="I7" s="17"/>
      <c r="J7" s="55" t="s">
        <v>148</v>
      </c>
      <c r="K7" s="28">
        <f t="shared" si="0"/>
        <v>43492</v>
      </c>
      <c r="L7" s="28">
        <f t="shared" si="0"/>
        <v>43493</v>
      </c>
      <c r="M7" s="28">
        <f t="shared" si="0"/>
        <v>43494</v>
      </c>
      <c r="N7" s="28">
        <f t="shared" si="0"/>
        <v>43495</v>
      </c>
      <c r="O7" s="28">
        <f t="shared" si="0"/>
        <v>43496</v>
      </c>
      <c r="P7" s="28" t="str">
        <f t="shared" si="0"/>
        <v/>
      </c>
      <c r="Q7" s="28" t="str">
        <f t="shared" si="0"/>
        <v/>
      </c>
      <c r="R7" s="3"/>
      <c r="S7" s="28">
        <f t="shared" si="1"/>
        <v>43548</v>
      </c>
      <c r="T7" s="28">
        <f t="shared" si="1"/>
        <v>43549</v>
      </c>
      <c r="U7" s="28">
        <f t="shared" si="1"/>
        <v>43550</v>
      </c>
      <c r="V7" s="28">
        <f t="shared" si="1"/>
        <v>43551</v>
      </c>
      <c r="W7" s="28">
        <f t="shared" si="1"/>
        <v>43552</v>
      </c>
      <c r="X7" s="28">
        <f t="shared" si="1"/>
        <v>43553</v>
      </c>
      <c r="Y7" s="28">
        <f t="shared" si="1"/>
        <v>43554</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f t="shared" si="1"/>
        <v>43555</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43492</v>
      </c>
      <c r="B9" s="103"/>
      <c r="C9" s="103">
        <f>C10</f>
        <v>43493</v>
      </c>
      <c r="D9" s="103"/>
      <c r="E9" s="103">
        <f>E10</f>
        <v>43494</v>
      </c>
      <c r="F9" s="103"/>
      <c r="G9" s="103">
        <f>G10</f>
        <v>43495</v>
      </c>
      <c r="H9" s="103"/>
      <c r="I9" s="103">
        <f>I10</f>
        <v>43496</v>
      </c>
      <c r="J9" s="103"/>
      <c r="K9" s="103">
        <f>K10</f>
        <v>43497</v>
      </c>
      <c r="L9" s="103"/>
      <c r="M9" s="103"/>
      <c r="N9" s="103"/>
      <c r="O9" s="103"/>
      <c r="P9" s="103"/>
      <c r="Q9" s="103"/>
      <c r="R9" s="103"/>
      <c r="S9" s="103">
        <f>S10</f>
        <v>43498</v>
      </c>
      <c r="T9" s="103"/>
      <c r="U9" s="103"/>
      <c r="V9" s="103"/>
      <c r="W9" s="103"/>
      <c r="X9" s="103"/>
      <c r="Y9" s="103"/>
      <c r="Z9" s="105"/>
    </row>
    <row r="10" spans="1:27" s="1" customFormat="1" ht="18" x14ac:dyDescent="0.25">
      <c r="A10" s="20">
        <f>$A$1-(WEEKDAY($A$1,1)-(start_day-1))-IF((WEEKDAY($A$1,1)-(start_day-1))&lt;=0,7,0)+1</f>
        <v>43492</v>
      </c>
      <c r="B10" s="21"/>
      <c r="C10" s="18">
        <f>A10+1</f>
        <v>43493</v>
      </c>
      <c r="D10" s="19"/>
      <c r="E10" s="18">
        <f>C10+1</f>
        <v>43494</v>
      </c>
      <c r="F10" s="19"/>
      <c r="G10" s="18">
        <f>E10+1</f>
        <v>43495</v>
      </c>
      <c r="H10" s="19"/>
      <c r="I10" s="18">
        <f>G10+1</f>
        <v>43496</v>
      </c>
      <c r="J10" s="19"/>
      <c r="K10" s="70">
        <f>I10+1</f>
        <v>43497</v>
      </c>
      <c r="L10" s="71"/>
      <c r="M10" s="72"/>
      <c r="N10" s="72"/>
      <c r="O10" s="72"/>
      <c r="P10" s="72"/>
      <c r="Q10" s="72"/>
      <c r="R10" s="73"/>
      <c r="S10" s="80">
        <f>K10+1</f>
        <v>43498</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43499</v>
      </c>
      <c r="B16" s="21"/>
      <c r="C16" s="18">
        <f>A16+1</f>
        <v>43500</v>
      </c>
      <c r="D16" s="19"/>
      <c r="E16" s="18">
        <f>C16+1</f>
        <v>43501</v>
      </c>
      <c r="F16" s="19"/>
      <c r="G16" s="18">
        <f>E16+1</f>
        <v>43502</v>
      </c>
      <c r="H16" s="19"/>
      <c r="I16" s="18">
        <f>G16+1</f>
        <v>43503</v>
      </c>
      <c r="J16" s="19"/>
      <c r="K16" s="70">
        <f>I16+1</f>
        <v>43504</v>
      </c>
      <c r="L16" s="71"/>
      <c r="M16" s="72"/>
      <c r="N16" s="72"/>
      <c r="O16" s="72"/>
      <c r="P16" s="72"/>
      <c r="Q16" s="72"/>
      <c r="R16" s="73"/>
      <c r="S16" s="80">
        <f>K16+1</f>
        <v>43505</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43506</v>
      </c>
      <c r="B22" s="21"/>
      <c r="C22" s="18">
        <f>A22+1</f>
        <v>43507</v>
      </c>
      <c r="D22" s="19"/>
      <c r="E22" s="18">
        <f>C22+1</f>
        <v>43508</v>
      </c>
      <c r="F22" s="19"/>
      <c r="G22" s="18">
        <f>E22+1</f>
        <v>43509</v>
      </c>
      <c r="H22" s="19"/>
      <c r="I22" s="18">
        <f>G22+1</f>
        <v>43510</v>
      </c>
      <c r="J22" s="19"/>
      <c r="K22" s="70">
        <f>I22+1</f>
        <v>43511</v>
      </c>
      <c r="L22" s="71"/>
      <c r="M22" s="72"/>
      <c r="N22" s="72"/>
      <c r="O22" s="72"/>
      <c r="P22" s="72"/>
      <c r="Q22" s="72"/>
      <c r="R22" s="73"/>
      <c r="S22" s="80">
        <f>K22+1</f>
        <v>43512</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43513</v>
      </c>
      <c r="B28" s="21"/>
      <c r="C28" s="18">
        <f>A28+1</f>
        <v>43514</v>
      </c>
      <c r="D28" s="19"/>
      <c r="E28" s="18">
        <f>C28+1</f>
        <v>43515</v>
      </c>
      <c r="F28" s="19"/>
      <c r="G28" s="18">
        <f>E28+1</f>
        <v>43516</v>
      </c>
      <c r="H28" s="19"/>
      <c r="I28" s="18">
        <f>G28+1</f>
        <v>43517</v>
      </c>
      <c r="J28" s="19"/>
      <c r="K28" s="70">
        <f>I28+1</f>
        <v>43518</v>
      </c>
      <c r="L28" s="71"/>
      <c r="M28" s="72"/>
      <c r="N28" s="72"/>
      <c r="O28" s="72"/>
      <c r="P28" s="72"/>
      <c r="Q28" s="72"/>
      <c r="R28" s="73"/>
      <c r="S28" s="80">
        <f>K28+1</f>
        <v>43519</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43520</v>
      </c>
      <c r="B34" s="21"/>
      <c r="C34" s="18">
        <f>A34+1</f>
        <v>43521</v>
      </c>
      <c r="D34" s="19"/>
      <c r="E34" s="18">
        <f>C34+1</f>
        <v>43522</v>
      </c>
      <c r="F34" s="19"/>
      <c r="G34" s="18">
        <f>E34+1</f>
        <v>43523</v>
      </c>
      <c r="H34" s="19"/>
      <c r="I34" s="18">
        <f>G34+1</f>
        <v>43524</v>
      </c>
      <c r="J34" s="19"/>
      <c r="K34" s="70">
        <f>I34+1</f>
        <v>43525</v>
      </c>
      <c r="L34" s="71"/>
      <c r="M34" s="72"/>
      <c r="N34" s="72"/>
      <c r="O34" s="72"/>
      <c r="P34" s="72"/>
      <c r="Q34" s="72"/>
      <c r="R34" s="73"/>
      <c r="S34" s="80">
        <f>K34+1</f>
        <v>43526</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43527</v>
      </c>
      <c r="B40" s="21"/>
      <c r="C40" s="18">
        <f>A40+1</f>
        <v>43528</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23" priority="3">
      <formula>MONTH(A10)&lt;&gt;MONTH($A$1)</formula>
    </cfRule>
    <cfRule type="expression" dxfId="22" priority="4">
      <formula>OR(WEEKDAY(A10,1)=1,WEEKDAY(A10,1)=7)</formula>
    </cfRule>
  </conditionalFormatting>
  <conditionalFormatting sqref="I10 I16 I22 I28 I34">
    <cfRule type="expression" dxfId="21" priority="1">
      <formula>MONTH(I10)&lt;&gt;MONTH($A$1)</formula>
    </cfRule>
    <cfRule type="expression" dxfId="20" priority="2">
      <formula>OR(WEEKDAY(I10,1)=1,WEEKDAY(I10,1)=7)</formula>
    </cfRule>
  </conditionalFormatting>
  <hyperlinks>
    <hyperlink ref="K45" r:id="rId1" xr:uid="{00000000-0004-0000-0600-000000000000}"/>
    <hyperlink ref="K44:Z44" r:id="rId2" display="Calendar Templates by Vertex42" xr:uid="{00000000-0004-0000-0600-000001000000}"/>
    <hyperlink ref="K45:Z45" r:id="rId3" display="https://www.vertex42.com/calendars/" xr:uid="{00000000-0004-0000-0600-000002000000}"/>
  </hyperlinks>
  <printOptions horizontalCentered="1"/>
  <pageMargins left="0.5" right="0.5" top="0.25" bottom="0.25" header="0.25" footer="0.25"/>
  <pageSetup scale="99"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45"/>
  <sheetViews>
    <sheetView showGridLines="0" workbookViewId="0">
      <selection activeCell="J1" sqref="J1:J7"/>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DATE('1'!AD18,'1'!AD20+7,1)</f>
        <v>43525</v>
      </c>
      <c r="B1" s="101"/>
      <c r="C1" s="101"/>
      <c r="D1" s="101"/>
      <c r="E1" s="101"/>
      <c r="F1" s="101"/>
      <c r="G1" s="101"/>
      <c r="H1" s="101"/>
      <c r="I1" s="17"/>
      <c r="J1" s="59" t="s">
        <v>99</v>
      </c>
      <c r="K1" s="104">
        <f>DATE(YEAR(A1),MONTH(A1)-1,1)</f>
        <v>43497</v>
      </c>
      <c r="L1" s="104"/>
      <c r="M1" s="104"/>
      <c r="N1" s="104"/>
      <c r="O1" s="104"/>
      <c r="P1" s="104"/>
      <c r="Q1" s="104"/>
      <c r="R1" s="3"/>
      <c r="S1" s="104">
        <f>DATE(YEAR(A1),MONTH(A1)+1,1)</f>
        <v>43556</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t="str">
        <f t="shared" si="0"/>
        <v/>
      </c>
      <c r="P3" s="28">
        <f t="shared" si="0"/>
        <v>43497</v>
      </c>
      <c r="Q3" s="28">
        <f t="shared" si="0"/>
        <v>43498</v>
      </c>
      <c r="R3" s="3"/>
      <c r="S3" s="28" t="str">
        <f t="shared" ref="S3:Y8" si="1">IF(MONTH($S$1)&lt;&gt;MONTH($S$1-(WEEKDAY($S$1,1)-(start_day-1))-IF((WEEKDAY($S$1,1)-(start_day-1))&lt;=0,7,0)+(ROW(S3)-ROW($S$3))*7+(COLUMN(S3)-COLUMN($S$3)+1)),"",$S$1-(WEEKDAY($S$1,1)-(start_day-1))-IF((WEEKDAY($S$1,1)-(start_day-1))&lt;=0,7,0)+(ROW(S3)-ROW($S$3))*7+(COLUMN(S3)-COLUMN($S$3)+1))</f>
        <v/>
      </c>
      <c r="T3" s="28">
        <f t="shared" si="1"/>
        <v>43556</v>
      </c>
      <c r="U3" s="28">
        <f t="shared" si="1"/>
        <v>43557</v>
      </c>
      <c r="V3" s="28">
        <f t="shared" si="1"/>
        <v>43558</v>
      </c>
      <c r="W3" s="28">
        <f t="shared" si="1"/>
        <v>43559</v>
      </c>
      <c r="X3" s="28">
        <f t="shared" si="1"/>
        <v>43560</v>
      </c>
      <c r="Y3" s="28">
        <f t="shared" si="1"/>
        <v>43561</v>
      </c>
      <c r="Z3" s="5"/>
      <c r="AA3" s="5"/>
    </row>
    <row r="4" spans="1:27" s="6" customFormat="1" ht="9" customHeight="1" x14ac:dyDescent="0.2">
      <c r="A4" s="101"/>
      <c r="B4" s="101"/>
      <c r="C4" s="101"/>
      <c r="D4" s="101"/>
      <c r="E4" s="101"/>
      <c r="F4" s="101"/>
      <c r="G4" s="101"/>
      <c r="H4" s="101"/>
      <c r="I4" s="17"/>
      <c r="J4" s="55" t="s">
        <v>146</v>
      </c>
      <c r="K4" s="28">
        <f t="shared" si="0"/>
        <v>43499</v>
      </c>
      <c r="L4" s="28">
        <f t="shared" si="0"/>
        <v>43500</v>
      </c>
      <c r="M4" s="28">
        <f t="shared" si="0"/>
        <v>43501</v>
      </c>
      <c r="N4" s="28">
        <f t="shared" si="0"/>
        <v>43502</v>
      </c>
      <c r="O4" s="28">
        <f t="shared" si="0"/>
        <v>43503</v>
      </c>
      <c r="P4" s="28">
        <f t="shared" si="0"/>
        <v>43504</v>
      </c>
      <c r="Q4" s="28">
        <f t="shared" si="0"/>
        <v>43505</v>
      </c>
      <c r="R4" s="3"/>
      <c r="S4" s="28">
        <f t="shared" si="1"/>
        <v>43562</v>
      </c>
      <c r="T4" s="28">
        <f t="shared" si="1"/>
        <v>43563</v>
      </c>
      <c r="U4" s="28">
        <f t="shared" si="1"/>
        <v>43564</v>
      </c>
      <c r="V4" s="28">
        <f t="shared" si="1"/>
        <v>43565</v>
      </c>
      <c r="W4" s="28">
        <f t="shared" si="1"/>
        <v>43566</v>
      </c>
      <c r="X4" s="28">
        <f t="shared" si="1"/>
        <v>43567</v>
      </c>
      <c r="Y4" s="28">
        <f t="shared" si="1"/>
        <v>43568</v>
      </c>
      <c r="Z4" s="5"/>
      <c r="AA4" s="5"/>
    </row>
    <row r="5" spans="1:27" s="6" customFormat="1" ht="9" customHeight="1" x14ac:dyDescent="0.2">
      <c r="A5" s="101"/>
      <c r="B5" s="101"/>
      <c r="C5" s="101"/>
      <c r="D5" s="101"/>
      <c r="E5" s="101"/>
      <c r="F5" s="101"/>
      <c r="G5" s="101"/>
      <c r="H5" s="101"/>
      <c r="I5" s="17"/>
      <c r="J5" s="55"/>
      <c r="K5" s="28">
        <f t="shared" si="0"/>
        <v>43506</v>
      </c>
      <c r="L5" s="28">
        <f t="shared" si="0"/>
        <v>43507</v>
      </c>
      <c r="M5" s="28">
        <f t="shared" si="0"/>
        <v>43508</v>
      </c>
      <c r="N5" s="28">
        <f t="shared" si="0"/>
        <v>43509</v>
      </c>
      <c r="O5" s="28">
        <f t="shared" si="0"/>
        <v>43510</v>
      </c>
      <c r="P5" s="28">
        <f t="shared" si="0"/>
        <v>43511</v>
      </c>
      <c r="Q5" s="28">
        <f t="shared" si="0"/>
        <v>43512</v>
      </c>
      <c r="R5" s="3"/>
      <c r="S5" s="28">
        <f t="shared" si="1"/>
        <v>43569</v>
      </c>
      <c r="T5" s="28">
        <f t="shared" si="1"/>
        <v>43570</v>
      </c>
      <c r="U5" s="28">
        <f t="shared" si="1"/>
        <v>43571</v>
      </c>
      <c r="V5" s="28">
        <f t="shared" si="1"/>
        <v>43572</v>
      </c>
      <c r="W5" s="28">
        <f t="shared" si="1"/>
        <v>43573</v>
      </c>
      <c r="X5" s="28">
        <f t="shared" si="1"/>
        <v>43574</v>
      </c>
      <c r="Y5" s="28">
        <f t="shared" si="1"/>
        <v>43575</v>
      </c>
      <c r="Z5" s="5"/>
      <c r="AA5" s="5"/>
    </row>
    <row r="6" spans="1:27" s="6" customFormat="1" ht="9" customHeight="1" x14ac:dyDescent="0.2">
      <c r="A6" s="101"/>
      <c r="B6" s="101"/>
      <c r="C6" s="101"/>
      <c r="D6" s="101"/>
      <c r="E6" s="101"/>
      <c r="F6" s="101"/>
      <c r="G6" s="101"/>
      <c r="H6" s="101"/>
      <c r="I6" s="17"/>
      <c r="J6" s="55" t="s">
        <v>147</v>
      </c>
      <c r="K6" s="28">
        <f t="shared" si="0"/>
        <v>43513</v>
      </c>
      <c r="L6" s="28">
        <f t="shared" si="0"/>
        <v>43514</v>
      </c>
      <c r="M6" s="28">
        <f t="shared" si="0"/>
        <v>43515</v>
      </c>
      <c r="N6" s="28">
        <f t="shared" si="0"/>
        <v>43516</v>
      </c>
      <c r="O6" s="28">
        <f t="shared" si="0"/>
        <v>43517</v>
      </c>
      <c r="P6" s="28">
        <f t="shared" si="0"/>
        <v>43518</v>
      </c>
      <c r="Q6" s="28">
        <f t="shared" si="0"/>
        <v>43519</v>
      </c>
      <c r="R6" s="3"/>
      <c r="S6" s="28">
        <f t="shared" si="1"/>
        <v>43576</v>
      </c>
      <c r="T6" s="28">
        <f t="shared" si="1"/>
        <v>43577</v>
      </c>
      <c r="U6" s="28">
        <f t="shared" si="1"/>
        <v>43578</v>
      </c>
      <c r="V6" s="28">
        <f t="shared" si="1"/>
        <v>43579</v>
      </c>
      <c r="W6" s="28">
        <f t="shared" si="1"/>
        <v>43580</v>
      </c>
      <c r="X6" s="28">
        <f t="shared" si="1"/>
        <v>43581</v>
      </c>
      <c r="Y6" s="28">
        <f t="shared" si="1"/>
        <v>43582</v>
      </c>
      <c r="Z6" s="5"/>
      <c r="AA6" s="5"/>
    </row>
    <row r="7" spans="1:27" s="6" customFormat="1" ht="9" customHeight="1" x14ac:dyDescent="0.2">
      <c r="A7" s="101"/>
      <c r="B7" s="101"/>
      <c r="C7" s="101"/>
      <c r="D7" s="101"/>
      <c r="E7" s="101"/>
      <c r="F7" s="101"/>
      <c r="G7" s="101"/>
      <c r="H7" s="101"/>
      <c r="I7" s="17"/>
      <c r="J7" s="55" t="s">
        <v>148</v>
      </c>
      <c r="K7" s="28">
        <f t="shared" si="0"/>
        <v>43520</v>
      </c>
      <c r="L7" s="28">
        <f t="shared" si="0"/>
        <v>43521</v>
      </c>
      <c r="M7" s="28">
        <f t="shared" si="0"/>
        <v>43522</v>
      </c>
      <c r="N7" s="28">
        <f t="shared" si="0"/>
        <v>43523</v>
      </c>
      <c r="O7" s="28">
        <f t="shared" si="0"/>
        <v>43524</v>
      </c>
      <c r="P7" s="28" t="str">
        <f t="shared" si="0"/>
        <v/>
      </c>
      <c r="Q7" s="28" t="str">
        <f t="shared" si="0"/>
        <v/>
      </c>
      <c r="R7" s="3"/>
      <c r="S7" s="28">
        <f t="shared" si="1"/>
        <v>43583</v>
      </c>
      <c r="T7" s="28">
        <f t="shared" si="1"/>
        <v>43584</v>
      </c>
      <c r="U7" s="28">
        <f t="shared" si="1"/>
        <v>43585</v>
      </c>
      <c r="V7" s="28" t="str">
        <f t="shared" si="1"/>
        <v/>
      </c>
      <c r="W7" s="28" t="str">
        <f t="shared" si="1"/>
        <v/>
      </c>
      <c r="X7" s="28" t="str">
        <f t="shared" si="1"/>
        <v/>
      </c>
      <c r="Y7" s="28" t="str">
        <f t="shared" si="1"/>
        <v/>
      </c>
      <c r="Z7" s="5"/>
      <c r="AA7" s="5"/>
    </row>
    <row r="8" spans="1:27" s="7" customFormat="1" ht="9" customHeight="1" x14ac:dyDescent="0.2">
      <c r="A8" s="32"/>
      <c r="B8" s="32"/>
      <c r="C8" s="32"/>
      <c r="D8" s="32"/>
      <c r="E8" s="32"/>
      <c r="F8" s="32"/>
      <c r="G8" s="32"/>
      <c r="H8" s="32"/>
      <c r="I8" s="31"/>
      <c r="J8" s="31"/>
      <c r="K8" s="28" t="str">
        <f t="shared" si="0"/>
        <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43520</v>
      </c>
      <c r="B9" s="103"/>
      <c r="C9" s="103">
        <f>C10</f>
        <v>43521</v>
      </c>
      <c r="D9" s="103"/>
      <c r="E9" s="103">
        <f>E10</f>
        <v>43522</v>
      </c>
      <c r="F9" s="103"/>
      <c r="G9" s="103">
        <f>G10</f>
        <v>43523</v>
      </c>
      <c r="H9" s="103"/>
      <c r="I9" s="103">
        <f>I10</f>
        <v>43524</v>
      </c>
      <c r="J9" s="103"/>
      <c r="K9" s="103">
        <f>K10</f>
        <v>43525</v>
      </c>
      <c r="L9" s="103"/>
      <c r="M9" s="103"/>
      <c r="N9" s="103"/>
      <c r="O9" s="103"/>
      <c r="P9" s="103"/>
      <c r="Q9" s="103"/>
      <c r="R9" s="103"/>
      <c r="S9" s="103">
        <f>S10</f>
        <v>43526</v>
      </c>
      <c r="T9" s="103"/>
      <c r="U9" s="103"/>
      <c r="V9" s="103"/>
      <c r="W9" s="103"/>
      <c r="X9" s="103"/>
      <c r="Y9" s="103"/>
      <c r="Z9" s="105"/>
    </row>
    <row r="10" spans="1:27" s="1" customFormat="1" ht="18" x14ac:dyDescent="0.25">
      <c r="A10" s="20">
        <f>$A$1-(WEEKDAY($A$1,1)-(start_day-1))-IF((WEEKDAY($A$1,1)-(start_day-1))&lt;=0,7,0)+1</f>
        <v>43520</v>
      </c>
      <c r="B10" s="21"/>
      <c r="C10" s="18">
        <f>A10+1</f>
        <v>43521</v>
      </c>
      <c r="D10" s="19"/>
      <c r="E10" s="18">
        <f>C10+1</f>
        <v>43522</v>
      </c>
      <c r="F10" s="19"/>
      <c r="G10" s="18">
        <f>E10+1</f>
        <v>43523</v>
      </c>
      <c r="H10" s="19"/>
      <c r="I10" s="18">
        <f>G10+1</f>
        <v>43524</v>
      </c>
      <c r="J10" s="19"/>
      <c r="K10" s="70">
        <f>I10+1</f>
        <v>43525</v>
      </c>
      <c r="L10" s="71"/>
      <c r="M10" s="72"/>
      <c r="N10" s="72"/>
      <c r="O10" s="72"/>
      <c r="P10" s="72"/>
      <c r="Q10" s="72"/>
      <c r="R10" s="73"/>
      <c r="S10" s="80">
        <f>K10+1</f>
        <v>43526</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43527</v>
      </c>
      <c r="B16" s="21"/>
      <c r="C16" s="18">
        <f>A16+1</f>
        <v>43528</v>
      </c>
      <c r="D16" s="19"/>
      <c r="E16" s="18">
        <f>C16+1</f>
        <v>43529</v>
      </c>
      <c r="F16" s="19"/>
      <c r="G16" s="18">
        <f>E16+1</f>
        <v>43530</v>
      </c>
      <c r="H16" s="19"/>
      <c r="I16" s="18">
        <f>G16+1</f>
        <v>43531</v>
      </c>
      <c r="J16" s="19"/>
      <c r="K16" s="70">
        <f>I16+1</f>
        <v>43532</v>
      </c>
      <c r="L16" s="71"/>
      <c r="M16" s="72"/>
      <c r="N16" s="72"/>
      <c r="O16" s="72"/>
      <c r="P16" s="72"/>
      <c r="Q16" s="72"/>
      <c r="R16" s="73"/>
      <c r="S16" s="80">
        <f>K16+1</f>
        <v>43533</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43534</v>
      </c>
      <c r="B22" s="21"/>
      <c r="C22" s="18">
        <f>A22+1</f>
        <v>43535</v>
      </c>
      <c r="D22" s="19"/>
      <c r="E22" s="18">
        <f>C22+1</f>
        <v>43536</v>
      </c>
      <c r="F22" s="19"/>
      <c r="G22" s="18">
        <f>E22+1</f>
        <v>43537</v>
      </c>
      <c r="H22" s="19"/>
      <c r="I22" s="18">
        <f>G22+1</f>
        <v>43538</v>
      </c>
      <c r="J22" s="19"/>
      <c r="K22" s="70">
        <f>I22+1</f>
        <v>43539</v>
      </c>
      <c r="L22" s="71"/>
      <c r="M22" s="72"/>
      <c r="N22" s="72"/>
      <c r="O22" s="72"/>
      <c r="P22" s="72"/>
      <c r="Q22" s="72"/>
      <c r="R22" s="73"/>
      <c r="S22" s="80">
        <f>K22+1</f>
        <v>43540</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43541</v>
      </c>
      <c r="B28" s="21"/>
      <c r="C28" s="18">
        <f>A28+1</f>
        <v>43542</v>
      </c>
      <c r="D28" s="19"/>
      <c r="E28" s="18">
        <f>C28+1</f>
        <v>43543</v>
      </c>
      <c r="F28" s="19"/>
      <c r="G28" s="18">
        <f>E28+1</f>
        <v>43544</v>
      </c>
      <c r="H28" s="19"/>
      <c r="I28" s="18">
        <f>G28+1</f>
        <v>43545</v>
      </c>
      <c r="J28" s="19"/>
      <c r="K28" s="70">
        <f>I28+1</f>
        <v>43546</v>
      </c>
      <c r="L28" s="71"/>
      <c r="M28" s="72"/>
      <c r="N28" s="72"/>
      <c r="O28" s="72"/>
      <c r="P28" s="72"/>
      <c r="Q28" s="72"/>
      <c r="R28" s="73"/>
      <c r="S28" s="80">
        <f>K28+1</f>
        <v>43547</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43548</v>
      </c>
      <c r="B34" s="21"/>
      <c r="C34" s="18">
        <f>A34+1</f>
        <v>43549</v>
      </c>
      <c r="D34" s="19"/>
      <c r="E34" s="18">
        <f>C34+1</f>
        <v>43550</v>
      </c>
      <c r="F34" s="19"/>
      <c r="G34" s="18">
        <f>E34+1</f>
        <v>43551</v>
      </c>
      <c r="H34" s="19"/>
      <c r="I34" s="18">
        <f>G34+1</f>
        <v>43552</v>
      </c>
      <c r="J34" s="19"/>
      <c r="K34" s="70">
        <f>I34+1</f>
        <v>43553</v>
      </c>
      <c r="L34" s="71"/>
      <c r="M34" s="72"/>
      <c r="N34" s="72"/>
      <c r="O34" s="72"/>
      <c r="P34" s="72"/>
      <c r="Q34" s="72"/>
      <c r="R34" s="73"/>
      <c r="S34" s="80">
        <f>K34+1</f>
        <v>43554</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43555</v>
      </c>
      <c r="B40" s="21"/>
      <c r="C40" s="18">
        <f>A40+1</f>
        <v>43556</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9" priority="3">
      <formula>MONTH(A10)&lt;&gt;MONTH($A$1)</formula>
    </cfRule>
    <cfRule type="expression" dxfId="18" priority="4">
      <formula>OR(WEEKDAY(A10,1)=1,WEEKDAY(A10,1)=7)</formula>
    </cfRule>
  </conditionalFormatting>
  <conditionalFormatting sqref="I10 I16 I22 I28 I34">
    <cfRule type="expression" dxfId="17" priority="1">
      <formula>MONTH(I10)&lt;&gt;MONTH($A$1)</formula>
    </cfRule>
    <cfRule type="expression" dxfId="16" priority="2">
      <formula>OR(WEEKDAY(I10,1)=1,WEEKDAY(I10,1)=7)</formula>
    </cfRule>
  </conditionalFormatting>
  <hyperlinks>
    <hyperlink ref="K45" r:id="rId1" xr:uid="{00000000-0004-0000-0700-000000000000}"/>
    <hyperlink ref="K44:Z44" r:id="rId2" display="Calendar Templates by Vertex42" xr:uid="{00000000-0004-0000-0700-000001000000}"/>
    <hyperlink ref="K45:Z45" r:id="rId3" display="https://www.vertex42.com/calendars/" xr:uid="{00000000-0004-0000-0700-000002000000}"/>
  </hyperlinks>
  <printOptions horizontalCentered="1"/>
  <pageMargins left="0.5" right="0.5" top="0.25" bottom="0.25" header="0.25" footer="0.25"/>
  <pageSetup scale="99" orientation="landscape"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45"/>
  <sheetViews>
    <sheetView showGridLines="0" workbookViewId="0">
      <selection activeCell="J1" sqref="J1:J7"/>
    </sheetView>
  </sheetViews>
  <sheetFormatPr defaultRowHeight="13.2" x14ac:dyDescent="0.25"/>
  <cols>
    <col min="1" max="1" width="4.88671875" customWidth="1"/>
    <col min="2" max="2" width="13.6640625" customWidth="1"/>
    <col min="3" max="3" width="4.88671875" customWidth="1"/>
    <col min="4" max="4" width="13.6640625" customWidth="1"/>
    <col min="5" max="5" width="4.88671875" customWidth="1"/>
    <col min="6" max="6" width="13.6640625" customWidth="1"/>
    <col min="7" max="7" width="4.88671875" customWidth="1"/>
    <col min="8" max="8" width="13.6640625" customWidth="1"/>
    <col min="9" max="9" width="4.88671875" customWidth="1"/>
    <col min="10" max="10" width="13.6640625" customWidth="1"/>
    <col min="11" max="17" width="2.44140625" customWidth="1"/>
    <col min="18" max="18" width="1.5546875" customWidth="1"/>
    <col min="19" max="25" width="2.44140625" customWidth="1"/>
    <col min="26" max="26" width="1.5546875" customWidth="1"/>
  </cols>
  <sheetData>
    <row r="1" spans="1:27" s="4" customFormat="1" ht="15" customHeight="1" x14ac:dyDescent="0.2">
      <c r="A1" s="101">
        <f>DATE('1'!AD18,'1'!AD20+8,1)</f>
        <v>43556</v>
      </c>
      <c r="B1" s="101"/>
      <c r="C1" s="101"/>
      <c r="D1" s="101"/>
      <c r="E1" s="101"/>
      <c r="F1" s="101"/>
      <c r="G1" s="101"/>
      <c r="H1" s="101"/>
      <c r="I1" s="17"/>
      <c r="J1" s="59" t="s">
        <v>99</v>
      </c>
      <c r="K1" s="104">
        <f>DATE(YEAR(A1),MONTH(A1)-1,1)</f>
        <v>43525</v>
      </c>
      <c r="L1" s="104"/>
      <c r="M1" s="104"/>
      <c r="N1" s="104"/>
      <c r="O1" s="104"/>
      <c r="P1" s="104"/>
      <c r="Q1" s="104"/>
      <c r="R1" s="3"/>
      <c r="S1" s="104">
        <f>DATE(YEAR(A1),MONTH(A1)+1,1)</f>
        <v>43586</v>
      </c>
      <c r="T1" s="104"/>
      <c r="U1" s="104"/>
      <c r="V1" s="104"/>
      <c r="W1" s="104"/>
      <c r="X1" s="104"/>
      <c r="Y1" s="104"/>
      <c r="Z1" s="3"/>
      <c r="AA1" s="3"/>
    </row>
    <row r="2" spans="1:27" s="4" customFormat="1" ht="11.25" customHeight="1" x14ac:dyDescent="0.25">
      <c r="A2" s="101"/>
      <c r="B2" s="101"/>
      <c r="C2" s="101"/>
      <c r="D2" s="101"/>
      <c r="E2" s="101"/>
      <c r="F2" s="101"/>
      <c r="G2" s="101"/>
      <c r="H2" s="101"/>
      <c r="I2" s="17"/>
      <c r="J2" s="55" t="s">
        <v>100</v>
      </c>
      <c r="K2" s="27" t="str">
        <f>INDEX({"S";"M";"T";"W";"T";"F";"S"},1+MOD(start_day+1-2,7))</f>
        <v>S</v>
      </c>
      <c r="L2" s="27" t="str">
        <f>INDEX({"S";"M";"T";"W";"T";"F";"S"},1+MOD(start_day+2-2,7))</f>
        <v>M</v>
      </c>
      <c r="M2" s="27" t="str">
        <f>INDEX({"S";"M";"T";"W";"T";"F";"S"},1+MOD(start_day+3-2,7))</f>
        <v>T</v>
      </c>
      <c r="N2" s="27" t="str">
        <f>INDEX({"S";"M";"T";"W";"T";"F";"S"},1+MOD(start_day+4-2,7))</f>
        <v>W</v>
      </c>
      <c r="O2" s="27" t="str">
        <f>INDEX({"S";"M";"T";"W";"T";"F";"S"},1+MOD(start_day+5-2,7))</f>
        <v>T</v>
      </c>
      <c r="P2" s="27" t="str">
        <f>INDEX({"S";"M";"T";"W";"T";"F";"S"},1+MOD(start_day+6-2,7))</f>
        <v>F</v>
      </c>
      <c r="Q2" s="27" t="str">
        <f>INDEX({"S";"M";"T";"W";"T";"F";"S"},1+MOD(start_day+7-2,7))</f>
        <v>S</v>
      </c>
      <c r="R2" s="3"/>
      <c r="S2" s="27" t="str">
        <f>INDEX({"S";"M";"T";"W";"T";"F";"S"},1+MOD(start_day+1-2,7))</f>
        <v>S</v>
      </c>
      <c r="T2" s="27" t="str">
        <f>INDEX({"S";"M";"T";"W";"T";"F";"S"},1+MOD(start_day+2-2,7))</f>
        <v>M</v>
      </c>
      <c r="U2" s="27" t="str">
        <f>INDEX({"S";"M";"T";"W";"T";"F";"S"},1+MOD(start_day+3-2,7))</f>
        <v>T</v>
      </c>
      <c r="V2" s="27" t="str">
        <f>INDEX({"S";"M";"T";"W";"T";"F";"S"},1+MOD(start_day+4-2,7))</f>
        <v>W</v>
      </c>
      <c r="W2" s="27" t="str">
        <f>INDEX({"S";"M";"T";"W";"T";"F";"S"},1+MOD(start_day+5-2,7))</f>
        <v>T</v>
      </c>
      <c r="X2" s="27" t="str">
        <f>INDEX({"S";"M";"T";"W";"T";"F";"S"},1+MOD(start_day+6-2,7))</f>
        <v>F</v>
      </c>
      <c r="Y2" s="27" t="str">
        <f>INDEX({"S";"M";"T";"W";"T";"F";"S"},1+MOD(start_day+7-2,7))</f>
        <v>S</v>
      </c>
      <c r="Z2" s="3"/>
      <c r="AA2" s="3"/>
    </row>
    <row r="3" spans="1:27" s="6" customFormat="1" ht="9" customHeight="1" x14ac:dyDescent="0.2">
      <c r="A3" s="101"/>
      <c r="B3" s="101"/>
      <c r="C3" s="101"/>
      <c r="D3" s="101"/>
      <c r="E3" s="101"/>
      <c r="F3" s="101"/>
      <c r="G3" s="101"/>
      <c r="H3" s="101"/>
      <c r="I3" s="17"/>
      <c r="J3" s="55"/>
      <c r="K3" s="28" t="str">
        <f t="shared" ref="K3:Q8" si="0">IF(MONTH($K$1)&lt;&gt;MONTH($K$1-(WEEKDAY($K$1,1)-(start_day-1))-IF((WEEKDAY($K$1,1)-(start_day-1))&lt;=0,7,0)+(ROW(K3)-ROW($K$3))*7+(COLUMN(K3)-COLUMN($K$3)+1)),"",$K$1-(WEEKDAY($K$1,1)-(start_day-1))-IF((WEEKDAY($K$1,1)-(start_day-1))&lt;=0,7,0)+(ROW(K3)-ROW($K$3))*7+(COLUMN(K3)-COLUMN($K$3)+1))</f>
        <v/>
      </c>
      <c r="L3" s="28" t="str">
        <f t="shared" si="0"/>
        <v/>
      </c>
      <c r="M3" s="28" t="str">
        <f t="shared" si="0"/>
        <v/>
      </c>
      <c r="N3" s="28" t="str">
        <f t="shared" si="0"/>
        <v/>
      </c>
      <c r="O3" s="28" t="str">
        <f t="shared" si="0"/>
        <v/>
      </c>
      <c r="P3" s="28">
        <f t="shared" si="0"/>
        <v>43525</v>
      </c>
      <c r="Q3" s="28">
        <f t="shared" si="0"/>
        <v>43526</v>
      </c>
      <c r="R3" s="3"/>
      <c r="S3" s="28" t="str">
        <f t="shared" ref="S3:Y8" si="1">IF(MONTH($S$1)&lt;&gt;MONTH($S$1-(WEEKDAY($S$1,1)-(start_day-1))-IF((WEEKDAY($S$1,1)-(start_day-1))&lt;=0,7,0)+(ROW(S3)-ROW($S$3))*7+(COLUMN(S3)-COLUMN($S$3)+1)),"",$S$1-(WEEKDAY($S$1,1)-(start_day-1))-IF((WEEKDAY($S$1,1)-(start_day-1))&lt;=0,7,0)+(ROW(S3)-ROW($S$3))*7+(COLUMN(S3)-COLUMN($S$3)+1))</f>
        <v/>
      </c>
      <c r="T3" s="28" t="str">
        <f t="shared" si="1"/>
        <v/>
      </c>
      <c r="U3" s="28" t="str">
        <f t="shared" si="1"/>
        <v/>
      </c>
      <c r="V3" s="28">
        <f t="shared" si="1"/>
        <v>43586</v>
      </c>
      <c r="W3" s="28">
        <f t="shared" si="1"/>
        <v>43587</v>
      </c>
      <c r="X3" s="28">
        <f t="shared" si="1"/>
        <v>43588</v>
      </c>
      <c r="Y3" s="28">
        <f t="shared" si="1"/>
        <v>43589</v>
      </c>
      <c r="Z3" s="5"/>
      <c r="AA3" s="5"/>
    </row>
    <row r="4" spans="1:27" s="6" customFormat="1" ht="9" customHeight="1" x14ac:dyDescent="0.2">
      <c r="A4" s="101"/>
      <c r="B4" s="101"/>
      <c r="C4" s="101"/>
      <c r="D4" s="101"/>
      <c r="E4" s="101"/>
      <c r="F4" s="101"/>
      <c r="G4" s="101"/>
      <c r="H4" s="101"/>
      <c r="I4" s="17"/>
      <c r="J4" s="55" t="s">
        <v>146</v>
      </c>
      <c r="K4" s="28">
        <f t="shared" si="0"/>
        <v>43527</v>
      </c>
      <c r="L4" s="28">
        <f t="shared" si="0"/>
        <v>43528</v>
      </c>
      <c r="M4" s="28">
        <f t="shared" si="0"/>
        <v>43529</v>
      </c>
      <c r="N4" s="28">
        <f t="shared" si="0"/>
        <v>43530</v>
      </c>
      <c r="O4" s="28">
        <f t="shared" si="0"/>
        <v>43531</v>
      </c>
      <c r="P4" s="28">
        <f t="shared" si="0"/>
        <v>43532</v>
      </c>
      <c r="Q4" s="28">
        <f t="shared" si="0"/>
        <v>43533</v>
      </c>
      <c r="R4" s="3"/>
      <c r="S4" s="28">
        <f t="shared" si="1"/>
        <v>43590</v>
      </c>
      <c r="T4" s="28">
        <f t="shared" si="1"/>
        <v>43591</v>
      </c>
      <c r="U4" s="28">
        <f t="shared" si="1"/>
        <v>43592</v>
      </c>
      <c r="V4" s="28">
        <f t="shared" si="1"/>
        <v>43593</v>
      </c>
      <c r="W4" s="28">
        <f t="shared" si="1"/>
        <v>43594</v>
      </c>
      <c r="X4" s="28">
        <f t="shared" si="1"/>
        <v>43595</v>
      </c>
      <c r="Y4" s="28">
        <f t="shared" si="1"/>
        <v>43596</v>
      </c>
      <c r="Z4" s="5"/>
      <c r="AA4" s="5"/>
    </row>
    <row r="5" spans="1:27" s="6" customFormat="1" ht="9" customHeight="1" x14ac:dyDescent="0.2">
      <c r="A5" s="101"/>
      <c r="B5" s="101"/>
      <c r="C5" s="101"/>
      <c r="D5" s="101"/>
      <c r="E5" s="101"/>
      <c r="F5" s="101"/>
      <c r="G5" s="101"/>
      <c r="H5" s="101"/>
      <c r="I5" s="17"/>
      <c r="J5" s="55"/>
      <c r="K5" s="28">
        <f t="shared" si="0"/>
        <v>43534</v>
      </c>
      <c r="L5" s="28">
        <f t="shared" si="0"/>
        <v>43535</v>
      </c>
      <c r="M5" s="28">
        <f t="shared" si="0"/>
        <v>43536</v>
      </c>
      <c r="N5" s="28">
        <f t="shared" si="0"/>
        <v>43537</v>
      </c>
      <c r="O5" s="28">
        <f t="shared" si="0"/>
        <v>43538</v>
      </c>
      <c r="P5" s="28">
        <f t="shared" si="0"/>
        <v>43539</v>
      </c>
      <c r="Q5" s="28">
        <f t="shared" si="0"/>
        <v>43540</v>
      </c>
      <c r="R5" s="3"/>
      <c r="S5" s="28">
        <f t="shared" si="1"/>
        <v>43597</v>
      </c>
      <c r="T5" s="28">
        <f t="shared" si="1"/>
        <v>43598</v>
      </c>
      <c r="U5" s="28">
        <f t="shared" si="1"/>
        <v>43599</v>
      </c>
      <c r="V5" s="28">
        <f t="shared" si="1"/>
        <v>43600</v>
      </c>
      <c r="W5" s="28">
        <f t="shared" si="1"/>
        <v>43601</v>
      </c>
      <c r="X5" s="28">
        <f t="shared" si="1"/>
        <v>43602</v>
      </c>
      <c r="Y5" s="28">
        <f t="shared" si="1"/>
        <v>43603</v>
      </c>
      <c r="Z5" s="5"/>
      <c r="AA5" s="5"/>
    </row>
    <row r="6" spans="1:27" s="6" customFormat="1" ht="9" customHeight="1" x14ac:dyDescent="0.2">
      <c r="A6" s="101"/>
      <c r="B6" s="101"/>
      <c r="C6" s="101"/>
      <c r="D6" s="101"/>
      <c r="E6" s="101"/>
      <c r="F6" s="101"/>
      <c r="G6" s="101"/>
      <c r="H6" s="101"/>
      <c r="I6" s="17"/>
      <c r="J6" s="55" t="s">
        <v>147</v>
      </c>
      <c r="K6" s="28">
        <f t="shared" si="0"/>
        <v>43541</v>
      </c>
      <c r="L6" s="28">
        <f t="shared" si="0"/>
        <v>43542</v>
      </c>
      <c r="M6" s="28">
        <f t="shared" si="0"/>
        <v>43543</v>
      </c>
      <c r="N6" s="28">
        <f t="shared" si="0"/>
        <v>43544</v>
      </c>
      <c r="O6" s="28">
        <f t="shared" si="0"/>
        <v>43545</v>
      </c>
      <c r="P6" s="28">
        <f t="shared" si="0"/>
        <v>43546</v>
      </c>
      <c r="Q6" s="28">
        <f t="shared" si="0"/>
        <v>43547</v>
      </c>
      <c r="R6" s="3"/>
      <c r="S6" s="28">
        <f t="shared" si="1"/>
        <v>43604</v>
      </c>
      <c r="T6" s="28">
        <f t="shared" si="1"/>
        <v>43605</v>
      </c>
      <c r="U6" s="28">
        <f t="shared" si="1"/>
        <v>43606</v>
      </c>
      <c r="V6" s="28">
        <f t="shared" si="1"/>
        <v>43607</v>
      </c>
      <c r="W6" s="28">
        <f t="shared" si="1"/>
        <v>43608</v>
      </c>
      <c r="X6" s="28">
        <f t="shared" si="1"/>
        <v>43609</v>
      </c>
      <c r="Y6" s="28">
        <f t="shared" si="1"/>
        <v>43610</v>
      </c>
      <c r="Z6" s="5"/>
      <c r="AA6" s="5"/>
    </row>
    <row r="7" spans="1:27" s="6" customFormat="1" ht="9" customHeight="1" x14ac:dyDescent="0.2">
      <c r="A7" s="101"/>
      <c r="B7" s="101"/>
      <c r="C7" s="101"/>
      <c r="D7" s="101"/>
      <c r="E7" s="101"/>
      <c r="F7" s="101"/>
      <c r="G7" s="101"/>
      <c r="H7" s="101"/>
      <c r="I7" s="17"/>
      <c r="J7" s="55" t="s">
        <v>148</v>
      </c>
      <c r="K7" s="28">
        <f t="shared" si="0"/>
        <v>43548</v>
      </c>
      <c r="L7" s="28">
        <f t="shared" si="0"/>
        <v>43549</v>
      </c>
      <c r="M7" s="28">
        <f t="shared" si="0"/>
        <v>43550</v>
      </c>
      <c r="N7" s="28">
        <f t="shared" si="0"/>
        <v>43551</v>
      </c>
      <c r="O7" s="28">
        <f t="shared" si="0"/>
        <v>43552</v>
      </c>
      <c r="P7" s="28">
        <f t="shared" si="0"/>
        <v>43553</v>
      </c>
      <c r="Q7" s="28">
        <f t="shared" si="0"/>
        <v>43554</v>
      </c>
      <c r="R7" s="3"/>
      <c r="S7" s="28">
        <f t="shared" si="1"/>
        <v>43611</v>
      </c>
      <c r="T7" s="28">
        <f t="shared" si="1"/>
        <v>43612</v>
      </c>
      <c r="U7" s="28">
        <f t="shared" si="1"/>
        <v>43613</v>
      </c>
      <c r="V7" s="28">
        <f t="shared" si="1"/>
        <v>43614</v>
      </c>
      <c r="W7" s="28">
        <f t="shared" si="1"/>
        <v>43615</v>
      </c>
      <c r="X7" s="28">
        <f t="shared" si="1"/>
        <v>43616</v>
      </c>
      <c r="Y7" s="28" t="str">
        <f t="shared" si="1"/>
        <v/>
      </c>
      <c r="Z7" s="5"/>
      <c r="AA7" s="5"/>
    </row>
    <row r="8" spans="1:27" s="7" customFormat="1" ht="9" customHeight="1" x14ac:dyDescent="0.2">
      <c r="A8" s="32"/>
      <c r="B8" s="32"/>
      <c r="C8" s="32"/>
      <c r="D8" s="32"/>
      <c r="E8" s="32"/>
      <c r="F8" s="32"/>
      <c r="G8" s="32"/>
      <c r="H8" s="32"/>
      <c r="I8" s="31"/>
      <c r="J8" s="31"/>
      <c r="K8" s="28">
        <f t="shared" si="0"/>
        <v>43555</v>
      </c>
      <c r="L8" s="28" t="str">
        <f t="shared" si="0"/>
        <v/>
      </c>
      <c r="M8" s="28" t="str">
        <f t="shared" si="0"/>
        <v/>
      </c>
      <c r="N8" s="28" t="str">
        <f t="shared" si="0"/>
        <v/>
      </c>
      <c r="O8" s="28" t="str">
        <f t="shared" si="0"/>
        <v/>
      </c>
      <c r="P8" s="28" t="str">
        <f t="shared" si="0"/>
        <v/>
      </c>
      <c r="Q8" s="28" t="str">
        <f t="shared" si="0"/>
        <v/>
      </c>
      <c r="R8" s="29"/>
      <c r="S8" s="28" t="str">
        <f t="shared" si="1"/>
        <v/>
      </c>
      <c r="T8" s="28" t="str">
        <f t="shared" si="1"/>
        <v/>
      </c>
      <c r="U8" s="28" t="str">
        <f t="shared" si="1"/>
        <v/>
      </c>
      <c r="V8" s="28" t="str">
        <f t="shared" si="1"/>
        <v/>
      </c>
      <c r="W8" s="28" t="str">
        <f t="shared" si="1"/>
        <v/>
      </c>
      <c r="X8" s="28" t="str">
        <f t="shared" si="1"/>
        <v/>
      </c>
      <c r="Y8" s="28" t="str">
        <f t="shared" si="1"/>
        <v/>
      </c>
      <c r="Z8" s="30"/>
    </row>
    <row r="9" spans="1:27" s="1" customFormat="1" ht="21" customHeight="1" x14ac:dyDescent="0.25">
      <c r="A9" s="102">
        <f>A10</f>
        <v>43555</v>
      </c>
      <c r="B9" s="103"/>
      <c r="C9" s="103">
        <f>C10</f>
        <v>43556</v>
      </c>
      <c r="D9" s="103"/>
      <c r="E9" s="103">
        <f>E10</f>
        <v>43557</v>
      </c>
      <c r="F9" s="103"/>
      <c r="G9" s="103">
        <f>G10</f>
        <v>43558</v>
      </c>
      <c r="H9" s="103"/>
      <c r="I9" s="103">
        <f>I10</f>
        <v>43559</v>
      </c>
      <c r="J9" s="103"/>
      <c r="K9" s="103">
        <f>K10</f>
        <v>43560</v>
      </c>
      <c r="L9" s="103"/>
      <c r="M9" s="103"/>
      <c r="N9" s="103"/>
      <c r="O9" s="103"/>
      <c r="P9" s="103"/>
      <c r="Q9" s="103"/>
      <c r="R9" s="103"/>
      <c r="S9" s="103">
        <f>S10</f>
        <v>43561</v>
      </c>
      <c r="T9" s="103"/>
      <c r="U9" s="103"/>
      <c r="V9" s="103"/>
      <c r="W9" s="103"/>
      <c r="X9" s="103"/>
      <c r="Y9" s="103"/>
      <c r="Z9" s="105"/>
    </row>
    <row r="10" spans="1:27" s="1" customFormat="1" ht="18" x14ac:dyDescent="0.25">
      <c r="A10" s="20">
        <f>$A$1-(WEEKDAY($A$1,1)-(start_day-1))-IF((WEEKDAY($A$1,1)-(start_day-1))&lt;=0,7,0)+1</f>
        <v>43555</v>
      </c>
      <c r="B10" s="21"/>
      <c r="C10" s="18">
        <f>A10+1</f>
        <v>43556</v>
      </c>
      <c r="D10" s="19"/>
      <c r="E10" s="18">
        <f>C10+1</f>
        <v>43557</v>
      </c>
      <c r="F10" s="19"/>
      <c r="G10" s="18">
        <f>E10+1</f>
        <v>43558</v>
      </c>
      <c r="H10" s="19"/>
      <c r="I10" s="18">
        <f>G10+1</f>
        <v>43559</v>
      </c>
      <c r="J10" s="19"/>
      <c r="K10" s="70">
        <f>I10+1</f>
        <v>43560</v>
      </c>
      <c r="L10" s="71"/>
      <c r="M10" s="72"/>
      <c r="N10" s="72"/>
      <c r="O10" s="72"/>
      <c r="P10" s="72"/>
      <c r="Q10" s="72"/>
      <c r="R10" s="73"/>
      <c r="S10" s="80">
        <f>K10+1</f>
        <v>43561</v>
      </c>
      <c r="T10" s="81"/>
      <c r="U10" s="82"/>
      <c r="V10" s="82"/>
      <c r="W10" s="82"/>
      <c r="X10" s="82"/>
      <c r="Y10" s="82"/>
      <c r="Z10" s="83"/>
      <c r="AA10" s="10"/>
    </row>
    <row r="11" spans="1:27" s="1" customFormat="1" x14ac:dyDescent="0.25">
      <c r="A11" s="67"/>
      <c r="B11" s="68"/>
      <c r="C11" s="92"/>
      <c r="D11" s="93"/>
      <c r="E11" s="92"/>
      <c r="F11" s="93"/>
      <c r="G11" s="92"/>
      <c r="H11" s="93"/>
      <c r="I11" s="92"/>
      <c r="J11" s="93"/>
      <c r="K11" s="92"/>
      <c r="L11" s="98"/>
      <c r="M11" s="98"/>
      <c r="N11" s="98"/>
      <c r="O11" s="98"/>
      <c r="P11" s="98"/>
      <c r="Q11" s="98"/>
      <c r="R11" s="93"/>
      <c r="S11" s="67"/>
      <c r="T11" s="68"/>
      <c r="U11" s="68"/>
      <c r="V11" s="68"/>
      <c r="W11" s="68"/>
      <c r="X11" s="68"/>
      <c r="Y11" s="68"/>
      <c r="Z11" s="69"/>
      <c r="AA11" s="10"/>
    </row>
    <row r="12" spans="1:27" s="1" customFormat="1" x14ac:dyDescent="0.25">
      <c r="A12" s="67"/>
      <c r="B12" s="68"/>
      <c r="C12" s="92"/>
      <c r="D12" s="93"/>
      <c r="E12" s="92"/>
      <c r="F12" s="93"/>
      <c r="G12" s="92"/>
      <c r="H12" s="93"/>
      <c r="I12" s="92"/>
      <c r="J12" s="93"/>
      <c r="K12" s="92"/>
      <c r="L12" s="98"/>
      <c r="M12" s="98"/>
      <c r="N12" s="98"/>
      <c r="O12" s="98"/>
      <c r="P12" s="98"/>
      <c r="Q12" s="98"/>
      <c r="R12" s="93"/>
      <c r="S12" s="67"/>
      <c r="T12" s="68"/>
      <c r="U12" s="68"/>
      <c r="V12" s="68"/>
      <c r="W12" s="68"/>
      <c r="X12" s="68"/>
      <c r="Y12" s="68"/>
      <c r="Z12" s="69"/>
      <c r="AA12" s="10"/>
    </row>
    <row r="13" spans="1:27" s="1" customFormat="1" x14ac:dyDescent="0.25">
      <c r="A13" s="67"/>
      <c r="B13" s="68"/>
      <c r="C13" s="92"/>
      <c r="D13" s="93"/>
      <c r="E13" s="92"/>
      <c r="F13" s="93"/>
      <c r="G13" s="92"/>
      <c r="H13" s="93"/>
      <c r="I13" s="92"/>
      <c r="J13" s="93"/>
      <c r="K13" s="92"/>
      <c r="L13" s="98"/>
      <c r="M13" s="98"/>
      <c r="N13" s="98"/>
      <c r="O13" s="98"/>
      <c r="P13" s="98"/>
      <c r="Q13" s="98"/>
      <c r="R13" s="93"/>
      <c r="S13" s="67"/>
      <c r="T13" s="68"/>
      <c r="U13" s="68"/>
      <c r="V13" s="68"/>
      <c r="W13" s="68"/>
      <c r="X13" s="68"/>
      <c r="Y13" s="68"/>
      <c r="Z13" s="69"/>
      <c r="AA13" s="10"/>
    </row>
    <row r="14" spans="1:27" s="1" customFormat="1" x14ac:dyDescent="0.25">
      <c r="A14" s="67"/>
      <c r="B14" s="68"/>
      <c r="C14" s="92"/>
      <c r="D14" s="93"/>
      <c r="E14" s="92"/>
      <c r="F14" s="93"/>
      <c r="G14" s="92"/>
      <c r="H14" s="93"/>
      <c r="I14" s="92"/>
      <c r="J14" s="93"/>
      <c r="K14" s="92"/>
      <c r="L14" s="98"/>
      <c r="M14" s="98"/>
      <c r="N14" s="98"/>
      <c r="O14" s="98"/>
      <c r="P14" s="98"/>
      <c r="Q14" s="98"/>
      <c r="R14" s="93"/>
      <c r="S14" s="67"/>
      <c r="T14" s="68"/>
      <c r="U14" s="68"/>
      <c r="V14" s="68"/>
      <c r="W14" s="68"/>
      <c r="X14" s="68"/>
      <c r="Y14" s="68"/>
      <c r="Z14" s="69"/>
      <c r="AA14" s="10"/>
    </row>
    <row r="15" spans="1:27" s="2" customFormat="1" ht="13.2" customHeight="1" x14ac:dyDescent="0.25">
      <c r="A15" s="64"/>
      <c r="B15" s="65"/>
      <c r="C15" s="94"/>
      <c r="D15" s="95"/>
      <c r="E15" s="94"/>
      <c r="F15" s="95"/>
      <c r="G15" s="94"/>
      <c r="H15" s="95"/>
      <c r="I15" s="94"/>
      <c r="J15" s="95"/>
      <c r="K15" s="94"/>
      <c r="L15" s="99"/>
      <c r="M15" s="99"/>
      <c r="N15" s="99"/>
      <c r="O15" s="99"/>
      <c r="P15" s="99"/>
      <c r="Q15" s="99"/>
      <c r="R15" s="95"/>
      <c r="S15" s="64"/>
      <c r="T15" s="65"/>
      <c r="U15" s="65"/>
      <c r="V15" s="65"/>
      <c r="W15" s="65"/>
      <c r="X15" s="65"/>
      <c r="Y15" s="65"/>
      <c r="Z15" s="66"/>
      <c r="AA15" s="10"/>
    </row>
    <row r="16" spans="1:27" s="1" customFormat="1" ht="18" x14ac:dyDescent="0.25">
      <c r="A16" s="20">
        <f>S10+1</f>
        <v>43562</v>
      </c>
      <c r="B16" s="21"/>
      <c r="C16" s="18">
        <f>A16+1</f>
        <v>43563</v>
      </c>
      <c r="D16" s="19"/>
      <c r="E16" s="18">
        <f>C16+1</f>
        <v>43564</v>
      </c>
      <c r="F16" s="19"/>
      <c r="G16" s="18">
        <f>E16+1</f>
        <v>43565</v>
      </c>
      <c r="H16" s="19"/>
      <c r="I16" s="18">
        <f>G16+1</f>
        <v>43566</v>
      </c>
      <c r="J16" s="19"/>
      <c r="K16" s="70">
        <f>I16+1</f>
        <v>43567</v>
      </c>
      <c r="L16" s="71"/>
      <c r="M16" s="72"/>
      <c r="N16" s="72"/>
      <c r="O16" s="72"/>
      <c r="P16" s="72"/>
      <c r="Q16" s="72"/>
      <c r="R16" s="73"/>
      <c r="S16" s="80">
        <f>K16+1</f>
        <v>43568</v>
      </c>
      <c r="T16" s="81"/>
      <c r="U16" s="82"/>
      <c r="V16" s="82"/>
      <c r="W16" s="82"/>
      <c r="X16" s="82"/>
      <c r="Y16" s="82"/>
      <c r="Z16" s="83"/>
      <c r="AA16" s="10"/>
    </row>
    <row r="17" spans="1:27" s="1" customFormat="1" x14ac:dyDescent="0.25">
      <c r="A17" s="67"/>
      <c r="B17" s="68"/>
      <c r="C17" s="92"/>
      <c r="D17" s="93"/>
      <c r="E17" s="92"/>
      <c r="F17" s="93"/>
      <c r="G17" s="92"/>
      <c r="H17" s="93"/>
      <c r="I17" s="92"/>
      <c r="J17" s="93"/>
      <c r="K17" s="92"/>
      <c r="L17" s="98"/>
      <c r="M17" s="98"/>
      <c r="N17" s="98"/>
      <c r="O17" s="98"/>
      <c r="P17" s="98"/>
      <c r="Q17" s="98"/>
      <c r="R17" s="93"/>
      <c r="S17" s="67"/>
      <c r="T17" s="68"/>
      <c r="U17" s="68"/>
      <c r="V17" s="68"/>
      <c r="W17" s="68"/>
      <c r="X17" s="68"/>
      <c r="Y17" s="68"/>
      <c r="Z17" s="69"/>
      <c r="AA17" s="10"/>
    </row>
    <row r="18" spans="1:27" s="1" customFormat="1" x14ac:dyDescent="0.25">
      <c r="A18" s="67"/>
      <c r="B18" s="68"/>
      <c r="C18" s="92"/>
      <c r="D18" s="93"/>
      <c r="E18" s="92"/>
      <c r="F18" s="93"/>
      <c r="G18" s="92"/>
      <c r="H18" s="93"/>
      <c r="I18" s="92"/>
      <c r="J18" s="93"/>
      <c r="K18" s="92"/>
      <c r="L18" s="98"/>
      <c r="M18" s="98"/>
      <c r="N18" s="98"/>
      <c r="O18" s="98"/>
      <c r="P18" s="98"/>
      <c r="Q18" s="98"/>
      <c r="R18" s="93"/>
      <c r="S18" s="67"/>
      <c r="T18" s="68"/>
      <c r="U18" s="68"/>
      <c r="V18" s="68"/>
      <c r="W18" s="68"/>
      <c r="X18" s="68"/>
      <c r="Y18" s="68"/>
      <c r="Z18" s="69"/>
      <c r="AA18" s="10"/>
    </row>
    <row r="19" spans="1:27" s="1" customFormat="1" x14ac:dyDescent="0.25">
      <c r="A19" s="67"/>
      <c r="B19" s="68"/>
      <c r="C19" s="92"/>
      <c r="D19" s="93"/>
      <c r="E19" s="92"/>
      <c r="F19" s="93"/>
      <c r="G19" s="92"/>
      <c r="H19" s="93"/>
      <c r="I19" s="92"/>
      <c r="J19" s="93"/>
      <c r="K19" s="92"/>
      <c r="L19" s="98"/>
      <c r="M19" s="98"/>
      <c r="N19" s="98"/>
      <c r="O19" s="98"/>
      <c r="P19" s="98"/>
      <c r="Q19" s="98"/>
      <c r="R19" s="93"/>
      <c r="S19" s="67"/>
      <c r="T19" s="68"/>
      <c r="U19" s="68"/>
      <c r="V19" s="68"/>
      <c r="W19" s="68"/>
      <c r="X19" s="68"/>
      <c r="Y19" s="68"/>
      <c r="Z19" s="69"/>
      <c r="AA19" s="10"/>
    </row>
    <row r="20" spans="1:27" s="1" customFormat="1" x14ac:dyDescent="0.25">
      <c r="A20" s="67"/>
      <c r="B20" s="68"/>
      <c r="C20" s="92"/>
      <c r="D20" s="93"/>
      <c r="E20" s="92"/>
      <c r="F20" s="93"/>
      <c r="G20" s="92"/>
      <c r="H20" s="93"/>
      <c r="I20" s="92"/>
      <c r="J20" s="93"/>
      <c r="K20" s="92"/>
      <c r="L20" s="98"/>
      <c r="M20" s="98"/>
      <c r="N20" s="98"/>
      <c r="O20" s="98"/>
      <c r="P20" s="98"/>
      <c r="Q20" s="98"/>
      <c r="R20" s="93"/>
      <c r="S20" s="67"/>
      <c r="T20" s="68"/>
      <c r="U20" s="68"/>
      <c r="V20" s="68"/>
      <c r="W20" s="68"/>
      <c r="X20" s="68"/>
      <c r="Y20" s="68"/>
      <c r="Z20" s="69"/>
      <c r="AA20" s="10"/>
    </row>
    <row r="21" spans="1:27" s="2" customFormat="1" ht="13.2" customHeight="1" x14ac:dyDescent="0.25">
      <c r="A21" s="64"/>
      <c r="B21" s="65"/>
      <c r="C21" s="94"/>
      <c r="D21" s="95"/>
      <c r="E21" s="94"/>
      <c r="F21" s="95"/>
      <c r="G21" s="94"/>
      <c r="H21" s="95"/>
      <c r="I21" s="94"/>
      <c r="J21" s="95"/>
      <c r="K21" s="94"/>
      <c r="L21" s="99"/>
      <c r="M21" s="99"/>
      <c r="N21" s="99"/>
      <c r="O21" s="99"/>
      <c r="P21" s="99"/>
      <c r="Q21" s="99"/>
      <c r="R21" s="95"/>
      <c r="S21" s="64"/>
      <c r="T21" s="65"/>
      <c r="U21" s="65"/>
      <c r="V21" s="65"/>
      <c r="W21" s="65"/>
      <c r="X21" s="65"/>
      <c r="Y21" s="65"/>
      <c r="Z21" s="66"/>
      <c r="AA21" s="10"/>
    </row>
    <row r="22" spans="1:27" s="1" customFormat="1" ht="18" x14ac:dyDescent="0.25">
      <c r="A22" s="20">
        <f>S16+1</f>
        <v>43569</v>
      </c>
      <c r="B22" s="21"/>
      <c r="C22" s="18">
        <f>A22+1</f>
        <v>43570</v>
      </c>
      <c r="D22" s="19"/>
      <c r="E22" s="18">
        <f>C22+1</f>
        <v>43571</v>
      </c>
      <c r="F22" s="19"/>
      <c r="G22" s="18">
        <f>E22+1</f>
        <v>43572</v>
      </c>
      <c r="H22" s="19"/>
      <c r="I22" s="18">
        <f>G22+1</f>
        <v>43573</v>
      </c>
      <c r="J22" s="19"/>
      <c r="K22" s="70">
        <f>I22+1</f>
        <v>43574</v>
      </c>
      <c r="L22" s="71"/>
      <c r="M22" s="72"/>
      <c r="N22" s="72"/>
      <c r="O22" s="72"/>
      <c r="P22" s="72"/>
      <c r="Q22" s="72"/>
      <c r="R22" s="73"/>
      <c r="S22" s="80">
        <f>K22+1</f>
        <v>43575</v>
      </c>
      <c r="T22" s="81"/>
      <c r="U22" s="82"/>
      <c r="V22" s="82"/>
      <c r="W22" s="82"/>
      <c r="X22" s="82"/>
      <c r="Y22" s="82"/>
      <c r="Z22" s="83"/>
      <c r="AA22" s="10"/>
    </row>
    <row r="23" spans="1:27" s="1" customFormat="1" x14ac:dyDescent="0.25">
      <c r="A23" s="67"/>
      <c r="B23" s="68"/>
      <c r="C23" s="92"/>
      <c r="D23" s="93"/>
      <c r="E23" s="92"/>
      <c r="F23" s="93"/>
      <c r="G23" s="92"/>
      <c r="H23" s="93"/>
      <c r="I23" s="92"/>
      <c r="J23" s="93"/>
      <c r="K23" s="92"/>
      <c r="L23" s="98"/>
      <c r="M23" s="98"/>
      <c r="N23" s="98"/>
      <c r="O23" s="98"/>
      <c r="P23" s="98"/>
      <c r="Q23" s="98"/>
      <c r="R23" s="93"/>
      <c r="S23" s="67"/>
      <c r="T23" s="68"/>
      <c r="U23" s="68"/>
      <c r="V23" s="68"/>
      <c r="W23" s="68"/>
      <c r="X23" s="68"/>
      <c r="Y23" s="68"/>
      <c r="Z23" s="69"/>
      <c r="AA23" s="10"/>
    </row>
    <row r="24" spans="1:27" s="1" customFormat="1" x14ac:dyDescent="0.25">
      <c r="A24" s="67"/>
      <c r="B24" s="68"/>
      <c r="C24" s="92"/>
      <c r="D24" s="93"/>
      <c r="E24" s="92"/>
      <c r="F24" s="93"/>
      <c r="G24" s="92"/>
      <c r="H24" s="93"/>
      <c r="I24" s="92"/>
      <c r="J24" s="93"/>
      <c r="K24" s="92"/>
      <c r="L24" s="98"/>
      <c r="M24" s="98"/>
      <c r="N24" s="98"/>
      <c r="O24" s="98"/>
      <c r="P24" s="98"/>
      <c r="Q24" s="98"/>
      <c r="R24" s="93"/>
      <c r="S24" s="67"/>
      <c r="T24" s="68"/>
      <c r="U24" s="68"/>
      <c r="V24" s="68"/>
      <c r="W24" s="68"/>
      <c r="X24" s="68"/>
      <c r="Y24" s="68"/>
      <c r="Z24" s="69"/>
      <c r="AA24" s="10"/>
    </row>
    <row r="25" spans="1:27" s="1" customFormat="1" x14ac:dyDescent="0.25">
      <c r="A25" s="67"/>
      <c r="B25" s="68"/>
      <c r="C25" s="92"/>
      <c r="D25" s="93"/>
      <c r="E25" s="92"/>
      <c r="F25" s="93"/>
      <c r="G25" s="92"/>
      <c r="H25" s="93"/>
      <c r="I25" s="92"/>
      <c r="J25" s="93"/>
      <c r="K25" s="92"/>
      <c r="L25" s="98"/>
      <c r="M25" s="98"/>
      <c r="N25" s="98"/>
      <c r="O25" s="98"/>
      <c r="P25" s="98"/>
      <c r="Q25" s="98"/>
      <c r="R25" s="93"/>
      <c r="S25" s="67"/>
      <c r="T25" s="68"/>
      <c r="U25" s="68"/>
      <c r="V25" s="68"/>
      <c r="W25" s="68"/>
      <c r="X25" s="68"/>
      <c r="Y25" s="68"/>
      <c r="Z25" s="69"/>
      <c r="AA25" s="10"/>
    </row>
    <row r="26" spans="1:27" s="1" customFormat="1" x14ac:dyDescent="0.25">
      <c r="A26" s="67"/>
      <c r="B26" s="68"/>
      <c r="C26" s="92"/>
      <c r="D26" s="93"/>
      <c r="E26" s="92"/>
      <c r="F26" s="93"/>
      <c r="G26" s="92"/>
      <c r="H26" s="93"/>
      <c r="I26" s="92"/>
      <c r="J26" s="93"/>
      <c r="K26" s="92"/>
      <c r="L26" s="98"/>
      <c r="M26" s="98"/>
      <c r="N26" s="98"/>
      <c r="O26" s="98"/>
      <c r="P26" s="98"/>
      <c r="Q26" s="98"/>
      <c r="R26" s="93"/>
      <c r="S26" s="67"/>
      <c r="T26" s="68"/>
      <c r="U26" s="68"/>
      <c r="V26" s="68"/>
      <c r="W26" s="68"/>
      <c r="X26" s="68"/>
      <c r="Y26" s="68"/>
      <c r="Z26" s="69"/>
      <c r="AA26" s="10"/>
    </row>
    <row r="27" spans="1:27" s="2" customFormat="1" x14ac:dyDescent="0.25">
      <c r="A27" s="64"/>
      <c r="B27" s="65"/>
      <c r="C27" s="94"/>
      <c r="D27" s="95"/>
      <c r="E27" s="94"/>
      <c r="F27" s="95"/>
      <c r="G27" s="94"/>
      <c r="H27" s="95"/>
      <c r="I27" s="94"/>
      <c r="J27" s="95"/>
      <c r="K27" s="94"/>
      <c r="L27" s="99"/>
      <c r="M27" s="99"/>
      <c r="N27" s="99"/>
      <c r="O27" s="99"/>
      <c r="P27" s="99"/>
      <c r="Q27" s="99"/>
      <c r="R27" s="95"/>
      <c r="S27" s="64"/>
      <c r="T27" s="65"/>
      <c r="U27" s="65"/>
      <c r="V27" s="65"/>
      <c r="W27" s="65"/>
      <c r="X27" s="65"/>
      <c r="Y27" s="65"/>
      <c r="Z27" s="66"/>
      <c r="AA27" s="10"/>
    </row>
    <row r="28" spans="1:27" s="1" customFormat="1" ht="18" x14ac:dyDescent="0.25">
      <c r="A28" s="20">
        <f>S22+1</f>
        <v>43576</v>
      </c>
      <c r="B28" s="21"/>
      <c r="C28" s="18">
        <f>A28+1</f>
        <v>43577</v>
      </c>
      <c r="D28" s="19"/>
      <c r="E28" s="18">
        <f>C28+1</f>
        <v>43578</v>
      </c>
      <c r="F28" s="19"/>
      <c r="G28" s="18">
        <f>E28+1</f>
        <v>43579</v>
      </c>
      <c r="H28" s="19"/>
      <c r="I28" s="18">
        <f>G28+1</f>
        <v>43580</v>
      </c>
      <c r="J28" s="19"/>
      <c r="K28" s="70">
        <f>I28+1</f>
        <v>43581</v>
      </c>
      <c r="L28" s="71"/>
      <c r="M28" s="72"/>
      <c r="N28" s="72"/>
      <c r="O28" s="72"/>
      <c r="P28" s="72"/>
      <c r="Q28" s="72"/>
      <c r="R28" s="73"/>
      <c r="S28" s="80">
        <f>K28+1</f>
        <v>43582</v>
      </c>
      <c r="T28" s="81"/>
      <c r="U28" s="82"/>
      <c r="V28" s="82"/>
      <c r="W28" s="82"/>
      <c r="X28" s="82"/>
      <c r="Y28" s="82"/>
      <c r="Z28" s="83"/>
      <c r="AA28" s="10"/>
    </row>
    <row r="29" spans="1:27" s="1" customFormat="1" x14ac:dyDescent="0.25">
      <c r="A29" s="67"/>
      <c r="B29" s="68"/>
      <c r="C29" s="92"/>
      <c r="D29" s="93"/>
      <c r="E29" s="92"/>
      <c r="F29" s="93"/>
      <c r="G29" s="92"/>
      <c r="H29" s="93"/>
      <c r="I29" s="92"/>
      <c r="J29" s="93"/>
      <c r="K29" s="92"/>
      <c r="L29" s="98"/>
      <c r="M29" s="98"/>
      <c r="N29" s="98"/>
      <c r="O29" s="98"/>
      <c r="P29" s="98"/>
      <c r="Q29" s="98"/>
      <c r="R29" s="93"/>
      <c r="S29" s="67"/>
      <c r="T29" s="68"/>
      <c r="U29" s="68"/>
      <c r="V29" s="68"/>
      <c r="W29" s="68"/>
      <c r="X29" s="68"/>
      <c r="Y29" s="68"/>
      <c r="Z29" s="69"/>
      <c r="AA29" s="10"/>
    </row>
    <row r="30" spans="1:27" s="1" customFormat="1" x14ac:dyDescent="0.25">
      <c r="A30" s="67"/>
      <c r="B30" s="68"/>
      <c r="C30" s="92"/>
      <c r="D30" s="93"/>
      <c r="E30" s="92"/>
      <c r="F30" s="93"/>
      <c r="G30" s="92"/>
      <c r="H30" s="93"/>
      <c r="I30" s="92"/>
      <c r="J30" s="93"/>
      <c r="K30" s="92"/>
      <c r="L30" s="98"/>
      <c r="M30" s="98"/>
      <c r="N30" s="98"/>
      <c r="O30" s="98"/>
      <c r="P30" s="98"/>
      <c r="Q30" s="98"/>
      <c r="R30" s="93"/>
      <c r="S30" s="67"/>
      <c r="T30" s="68"/>
      <c r="U30" s="68"/>
      <c r="V30" s="68"/>
      <c r="W30" s="68"/>
      <c r="X30" s="68"/>
      <c r="Y30" s="68"/>
      <c r="Z30" s="69"/>
      <c r="AA30" s="10"/>
    </row>
    <row r="31" spans="1:27" s="1" customFormat="1" x14ac:dyDescent="0.25">
      <c r="A31" s="67"/>
      <c r="B31" s="68"/>
      <c r="C31" s="92"/>
      <c r="D31" s="93"/>
      <c r="E31" s="92"/>
      <c r="F31" s="93"/>
      <c r="G31" s="92"/>
      <c r="H31" s="93"/>
      <c r="I31" s="92"/>
      <c r="J31" s="93"/>
      <c r="K31" s="92"/>
      <c r="L31" s="98"/>
      <c r="M31" s="98"/>
      <c r="N31" s="98"/>
      <c r="O31" s="98"/>
      <c r="P31" s="98"/>
      <c r="Q31" s="98"/>
      <c r="R31" s="93"/>
      <c r="S31" s="67"/>
      <c r="T31" s="68"/>
      <c r="U31" s="68"/>
      <c r="V31" s="68"/>
      <c r="W31" s="68"/>
      <c r="X31" s="68"/>
      <c r="Y31" s="68"/>
      <c r="Z31" s="69"/>
      <c r="AA31" s="10"/>
    </row>
    <row r="32" spans="1:27" s="1" customFormat="1" x14ac:dyDescent="0.25">
      <c r="A32" s="67"/>
      <c r="B32" s="68"/>
      <c r="C32" s="92"/>
      <c r="D32" s="93"/>
      <c r="E32" s="92"/>
      <c r="F32" s="93"/>
      <c r="G32" s="92"/>
      <c r="H32" s="93"/>
      <c r="I32" s="92"/>
      <c r="J32" s="93"/>
      <c r="K32" s="92"/>
      <c r="L32" s="98"/>
      <c r="M32" s="98"/>
      <c r="N32" s="98"/>
      <c r="O32" s="98"/>
      <c r="P32" s="98"/>
      <c r="Q32" s="98"/>
      <c r="R32" s="93"/>
      <c r="S32" s="67"/>
      <c r="T32" s="68"/>
      <c r="U32" s="68"/>
      <c r="V32" s="68"/>
      <c r="W32" s="68"/>
      <c r="X32" s="68"/>
      <c r="Y32" s="68"/>
      <c r="Z32" s="69"/>
      <c r="AA32" s="10"/>
    </row>
    <row r="33" spans="1:27" s="2" customFormat="1" x14ac:dyDescent="0.25">
      <c r="A33" s="64"/>
      <c r="B33" s="65"/>
      <c r="C33" s="94"/>
      <c r="D33" s="95"/>
      <c r="E33" s="94"/>
      <c r="F33" s="95"/>
      <c r="G33" s="94"/>
      <c r="H33" s="95"/>
      <c r="I33" s="94"/>
      <c r="J33" s="95"/>
      <c r="K33" s="94"/>
      <c r="L33" s="99"/>
      <c r="M33" s="99"/>
      <c r="N33" s="99"/>
      <c r="O33" s="99"/>
      <c r="P33" s="99"/>
      <c r="Q33" s="99"/>
      <c r="R33" s="95"/>
      <c r="S33" s="64"/>
      <c r="T33" s="65"/>
      <c r="U33" s="65"/>
      <c r="V33" s="65"/>
      <c r="W33" s="65"/>
      <c r="X33" s="65"/>
      <c r="Y33" s="65"/>
      <c r="Z33" s="66"/>
      <c r="AA33" s="10"/>
    </row>
    <row r="34" spans="1:27" s="1" customFormat="1" ht="18" x14ac:dyDescent="0.25">
      <c r="A34" s="20">
        <f>S28+1</f>
        <v>43583</v>
      </c>
      <c r="B34" s="21"/>
      <c r="C34" s="18">
        <f>A34+1</f>
        <v>43584</v>
      </c>
      <c r="D34" s="19"/>
      <c r="E34" s="18">
        <f>C34+1</f>
        <v>43585</v>
      </c>
      <c r="F34" s="19"/>
      <c r="G34" s="18">
        <f>E34+1</f>
        <v>43586</v>
      </c>
      <c r="H34" s="19"/>
      <c r="I34" s="18">
        <f>G34+1</f>
        <v>43587</v>
      </c>
      <c r="J34" s="19"/>
      <c r="K34" s="70">
        <f>I34+1</f>
        <v>43588</v>
      </c>
      <c r="L34" s="71"/>
      <c r="M34" s="72"/>
      <c r="N34" s="72"/>
      <c r="O34" s="72"/>
      <c r="P34" s="72"/>
      <c r="Q34" s="72"/>
      <c r="R34" s="73"/>
      <c r="S34" s="80">
        <f>K34+1</f>
        <v>43589</v>
      </c>
      <c r="T34" s="81"/>
      <c r="U34" s="82"/>
      <c r="V34" s="82"/>
      <c r="W34" s="82"/>
      <c r="X34" s="82"/>
      <c r="Y34" s="82"/>
      <c r="Z34" s="83"/>
      <c r="AA34" s="10"/>
    </row>
    <row r="35" spans="1:27" s="1" customFormat="1" x14ac:dyDescent="0.25">
      <c r="A35" s="67"/>
      <c r="B35" s="68"/>
      <c r="C35" s="92"/>
      <c r="D35" s="93"/>
      <c r="E35" s="92"/>
      <c r="F35" s="93"/>
      <c r="G35" s="92"/>
      <c r="H35" s="93"/>
      <c r="I35" s="92"/>
      <c r="J35" s="93"/>
      <c r="K35" s="92"/>
      <c r="L35" s="98"/>
      <c r="M35" s="98"/>
      <c r="N35" s="98"/>
      <c r="O35" s="98"/>
      <c r="P35" s="98"/>
      <c r="Q35" s="98"/>
      <c r="R35" s="93"/>
      <c r="S35" s="67"/>
      <c r="T35" s="68"/>
      <c r="U35" s="68"/>
      <c r="V35" s="68"/>
      <c r="W35" s="68"/>
      <c r="X35" s="68"/>
      <c r="Y35" s="68"/>
      <c r="Z35" s="69"/>
      <c r="AA35" s="10"/>
    </row>
    <row r="36" spans="1:27" s="1" customFormat="1" x14ac:dyDescent="0.25">
      <c r="A36" s="67"/>
      <c r="B36" s="68"/>
      <c r="C36" s="92"/>
      <c r="D36" s="93"/>
      <c r="E36" s="92"/>
      <c r="F36" s="93"/>
      <c r="G36" s="92"/>
      <c r="H36" s="93"/>
      <c r="I36" s="92"/>
      <c r="J36" s="93"/>
      <c r="K36" s="92"/>
      <c r="L36" s="98"/>
      <c r="M36" s="98"/>
      <c r="N36" s="98"/>
      <c r="O36" s="98"/>
      <c r="P36" s="98"/>
      <c r="Q36" s="98"/>
      <c r="R36" s="93"/>
      <c r="S36" s="67"/>
      <c r="T36" s="68"/>
      <c r="U36" s="68"/>
      <c r="V36" s="68"/>
      <c r="W36" s="68"/>
      <c r="X36" s="68"/>
      <c r="Y36" s="68"/>
      <c r="Z36" s="69"/>
      <c r="AA36" s="10"/>
    </row>
    <row r="37" spans="1:27" s="1" customFormat="1" x14ac:dyDescent="0.25">
      <c r="A37" s="67"/>
      <c r="B37" s="68"/>
      <c r="C37" s="92"/>
      <c r="D37" s="93"/>
      <c r="E37" s="92"/>
      <c r="F37" s="93"/>
      <c r="G37" s="92"/>
      <c r="H37" s="93"/>
      <c r="I37" s="92"/>
      <c r="J37" s="93"/>
      <c r="K37" s="92"/>
      <c r="L37" s="98"/>
      <c r="M37" s="98"/>
      <c r="N37" s="98"/>
      <c r="O37" s="98"/>
      <c r="P37" s="98"/>
      <c r="Q37" s="98"/>
      <c r="R37" s="93"/>
      <c r="S37" s="67"/>
      <c r="T37" s="68"/>
      <c r="U37" s="68"/>
      <c r="V37" s="68"/>
      <c r="W37" s="68"/>
      <c r="X37" s="68"/>
      <c r="Y37" s="68"/>
      <c r="Z37" s="69"/>
      <c r="AA37" s="10"/>
    </row>
    <row r="38" spans="1:27" s="1" customFormat="1" x14ac:dyDescent="0.25">
      <c r="A38" s="67"/>
      <c r="B38" s="68"/>
      <c r="C38" s="92"/>
      <c r="D38" s="93"/>
      <c r="E38" s="92"/>
      <c r="F38" s="93"/>
      <c r="G38" s="92"/>
      <c r="H38" s="93"/>
      <c r="I38" s="92"/>
      <c r="J38" s="93"/>
      <c r="K38" s="92"/>
      <c r="L38" s="98"/>
      <c r="M38" s="98"/>
      <c r="N38" s="98"/>
      <c r="O38" s="98"/>
      <c r="P38" s="98"/>
      <c r="Q38" s="98"/>
      <c r="R38" s="93"/>
      <c r="S38" s="67"/>
      <c r="T38" s="68"/>
      <c r="U38" s="68"/>
      <c r="V38" s="68"/>
      <c r="W38" s="68"/>
      <c r="X38" s="68"/>
      <c r="Y38" s="68"/>
      <c r="Z38" s="69"/>
      <c r="AA38" s="10"/>
    </row>
    <row r="39" spans="1:27" s="2" customFormat="1" x14ac:dyDescent="0.25">
      <c r="A39" s="64"/>
      <c r="B39" s="65"/>
      <c r="C39" s="94"/>
      <c r="D39" s="95"/>
      <c r="E39" s="94"/>
      <c r="F39" s="95"/>
      <c r="G39" s="94"/>
      <c r="H39" s="95"/>
      <c r="I39" s="94"/>
      <c r="J39" s="95"/>
      <c r="K39" s="94"/>
      <c r="L39" s="99"/>
      <c r="M39" s="99"/>
      <c r="N39" s="99"/>
      <c r="O39" s="99"/>
      <c r="P39" s="99"/>
      <c r="Q39" s="99"/>
      <c r="R39" s="95"/>
      <c r="S39" s="64"/>
      <c r="T39" s="65"/>
      <c r="U39" s="65"/>
      <c r="V39" s="65"/>
      <c r="W39" s="65"/>
      <c r="X39" s="65"/>
      <c r="Y39" s="65"/>
      <c r="Z39" s="66"/>
      <c r="AA39" s="10"/>
    </row>
    <row r="40" spans="1:27" ht="18" x14ac:dyDescent="0.3">
      <c r="A40" s="20">
        <f>S34+1</f>
        <v>43590</v>
      </c>
      <c r="B40" s="21"/>
      <c r="C40" s="18">
        <f>A40+1</f>
        <v>43591</v>
      </c>
      <c r="D40" s="19"/>
      <c r="E40" s="22" t="s">
        <v>0</v>
      </c>
      <c r="F40" s="23"/>
      <c r="G40" s="23"/>
      <c r="H40" s="23"/>
      <c r="I40" s="23"/>
      <c r="J40" s="23"/>
      <c r="K40" s="23"/>
      <c r="L40" s="23"/>
      <c r="M40" s="23"/>
      <c r="N40" s="23"/>
      <c r="O40" s="23"/>
      <c r="P40" s="23"/>
      <c r="Q40" s="23"/>
      <c r="R40" s="23"/>
      <c r="S40" s="23"/>
      <c r="T40" s="23"/>
      <c r="U40" s="23"/>
      <c r="V40" s="23"/>
      <c r="W40" s="23"/>
      <c r="X40" s="23"/>
      <c r="Y40" s="23"/>
      <c r="Z40" s="13"/>
      <c r="AA40" s="9"/>
    </row>
    <row r="41" spans="1:27" x14ac:dyDescent="0.25">
      <c r="A41" s="67"/>
      <c r="B41" s="68"/>
      <c r="C41" s="92"/>
      <c r="D41" s="93"/>
      <c r="E41" s="24"/>
      <c r="F41" s="8"/>
      <c r="G41" s="8"/>
      <c r="H41" s="8"/>
      <c r="I41" s="8"/>
      <c r="J41" s="8"/>
      <c r="K41" s="8"/>
      <c r="L41" s="8"/>
      <c r="M41" s="8"/>
      <c r="N41" s="8"/>
      <c r="O41" s="8"/>
      <c r="P41" s="8"/>
      <c r="Q41" s="8"/>
      <c r="R41" s="8"/>
      <c r="S41" s="8"/>
      <c r="T41" s="8"/>
      <c r="U41" s="8"/>
      <c r="V41" s="8"/>
      <c r="W41" s="8"/>
      <c r="X41" s="8"/>
      <c r="Y41" s="8"/>
      <c r="Z41" s="12"/>
      <c r="AA41" s="9"/>
    </row>
    <row r="42" spans="1:27" x14ac:dyDescent="0.25">
      <c r="A42" s="67"/>
      <c r="B42" s="68"/>
      <c r="C42" s="92"/>
      <c r="D42" s="93"/>
      <c r="E42" s="24"/>
      <c r="F42" s="8"/>
      <c r="G42" s="8"/>
      <c r="H42" s="8"/>
      <c r="I42" s="8"/>
      <c r="J42" s="8"/>
      <c r="K42" s="8"/>
      <c r="L42" s="8"/>
      <c r="M42" s="8"/>
      <c r="N42" s="8"/>
      <c r="O42" s="8"/>
      <c r="P42" s="8"/>
      <c r="Q42" s="8"/>
      <c r="R42" s="8"/>
      <c r="S42" s="8"/>
      <c r="T42" s="8"/>
      <c r="U42" s="8"/>
      <c r="V42" s="8"/>
      <c r="W42" s="8"/>
      <c r="X42" s="8"/>
      <c r="Y42" s="8"/>
      <c r="Z42" s="11"/>
      <c r="AA42" s="9"/>
    </row>
    <row r="43" spans="1:27" x14ac:dyDescent="0.25">
      <c r="A43" s="67"/>
      <c r="B43" s="68"/>
      <c r="C43" s="92"/>
      <c r="D43" s="93"/>
      <c r="E43" s="24"/>
      <c r="F43" s="8"/>
      <c r="G43" s="8"/>
      <c r="H43" s="8"/>
      <c r="I43" s="8"/>
      <c r="J43" s="8"/>
      <c r="K43" s="8"/>
      <c r="L43" s="8"/>
      <c r="M43" s="8"/>
      <c r="N43" s="8"/>
      <c r="O43" s="8"/>
      <c r="P43" s="8"/>
      <c r="Q43" s="8"/>
      <c r="R43" s="8"/>
      <c r="S43" s="8"/>
      <c r="T43" s="8"/>
      <c r="U43" s="8"/>
      <c r="V43" s="8"/>
      <c r="W43" s="8"/>
      <c r="X43" s="8"/>
      <c r="Y43" s="8"/>
      <c r="Z43" s="11"/>
      <c r="AA43" s="9"/>
    </row>
    <row r="44" spans="1:27" x14ac:dyDescent="0.25">
      <c r="A44" s="67"/>
      <c r="B44" s="68"/>
      <c r="C44" s="92"/>
      <c r="D44" s="93"/>
      <c r="E44" s="24"/>
      <c r="F44" s="8"/>
      <c r="G44" s="8"/>
      <c r="H44" s="8"/>
      <c r="I44" s="8"/>
      <c r="J44" s="8"/>
      <c r="K44" s="110" t="s">
        <v>5</v>
      </c>
      <c r="L44" s="110"/>
      <c r="M44" s="110"/>
      <c r="N44" s="110"/>
      <c r="O44" s="110"/>
      <c r="P44" s="110"/>
      <c r="Q44" s="110"/>
      <c r="R44" s="110"/>
      <c r="S44" s="110"/>
      <c r="T44" s="110"/>
      <c r="U44" s="110"/>
      <c r="V44" s="110"/>
      <c r="W44" s="110"/>
      <c r="X44" s="110"/>
      <c r="Y44" s="110"/>
      <c r="Z44" s="111"/>
      <c r="AA44" s="9"/>
    </row>
    <row r="45" spans="1:27" s="1" customFormat="1" x14ac:dyDescent="0.25">
      <c r="A45" s="64"/>
      <c r="B45" s="65"/>
      <c r="C45" s="94"/>
      <c r="D45" s="95"/>
      <c r="E45" s="25"/>
      <c r="F45" s="26"/>
      <c r="G45" s="26"/>
      <c r="H45" s="26"/>
      <c r="I45" s="26"/>
      <c r="J45" s="26"/>
      <c r="K45" s="108" t="s">
        <v>4</v>
      </c>
      <c r="L45" s="108"/>
      <c r="M45" s="108"/>
      <c r="N45" s="108"/>
      <c r="O45" s="108"/>
      <c r="P45" s="108"/>
      <c r="Q45" s="108"/>
      <c r="R45" s="108"/>
      <c r="S45" s="108"/>
      <c r="T45" s="108"/>
      <c r="U45" s="108"/>
      <c r="V45" s="108"/>
      <c r="W45" s="108"/>
      <c r="X45" s="108"/>
      <c r="Y45" s="108"/>
      <c r="Z45" s="109"/>
      <c r="AA45" s="10"/>
    </row>
  </sheetData>
  <mergeCells count="217">
    <mergeCell ref="A44:B44"/>
    <mergeCell ref="C44:D44"/>
    <mergeCell ref="K44:Z44"/>
    <mergeCell ref="A45:B45"/>
    <mergeCell ref="C45:D45"/>
    <mergeCell ref="K45:Z45"/>
    <mergeCell ref="S39:Z39"/>
    <mergeCell ref="A41:B41"/>
    <mergeCell ref="C41:D41"/>
    <mergeCell ref="A42:B42"/>
    <mergeCell ref="C42:D42"/>
    <mergeCell ref="A43:B43"/>
    <mergeCell ref="C43:D43"/>
    <mergeCell ref="A39:B39"/>
    <mergeCell ref="C39:D39"/>
    <mergeCell ref="E39:F39"/>
    <mergeCell ref="G39:H39"/>
    <mergeCell ref="I39:J39"/>
    <mergeCell ref="K39:R39"/>
    <mergeCell ref="A36:B36"/>
    <mergeCell ref="C36:D36"/>
    <mergeCell ref="E36:F36"/>
    <mergeCell ref="G36:H36"/>
    <mergeCell ref="I36:J36"/>
    <mergeCell ref="K36:R36"/>
    <mergeCell ref="S36:Z36"/>
    <mergeCell ref="S37:Z37"/>
    <mergeCell ref="A38:B38"/>
    <mergeCell ref="C38:D38"/>
    <mergeCell ref="E38:F38"/>
    <mergeCell ref="G38:H38"/>
    <mergeCell ref="I38:J38"/>
    <mergeCell ref="K38:R38"/>
    <mergeCell ref="S38:Z38"/>
    <mergeCell ref="A37:B37"/>
    <mergeCell ref="C37:D37"/>
    <mergeCell ref="E37:F37"/>
    <mergeCell ref="G37:H37"/>
    <mergeCell ref="I37:J37"/>
    <mergeCell ref="K37:R37"/>
    <mergeCell ref="S33:Z33"/>
    <mergeCell ref="K34:L34"/>
    <mergeCell ref="M34:R34"/>
    <mergeCell ref="S34:T34"/>
    <mergeCell ref="U34:Z34"/>
    <mergeCell ref="A35:B35"/>
    <mergeCell ref="C35:D35"/>
    <mergeCell ref="E35:F35"/>
    <mergeCell ref="G35:H35"/>
    <mergeCell ref="I35:J35"/>
    <mergeCell ref="A33:B33"/>
    <mergeCell ref="C33:D33"/>
    <mergeCell ref="E33:F33"/>
    <mergeCell ref="G33:H33"/>
    <mergeCell ref="I33:J33"/>
    <mergeCell ref="K33:R33"/>
    <mergeCell ref="K35:R35"/>
    <mergeCell ref="S35:Z35"/>
    <mergeCell ref="A30:B30"/>
    <mergeCell ref="C30:D30"/>
    <mergeCell ref="E30:F30"/>
    <mergeCell ref="G30:H30"/>
    <mergeCell ref="I30:J30"/>
    <mergeCell ref="K30:R30"/>
    <mergeCell ref="S30:Z30"/>
    <mergeCell ref="S31:Z31"/>
    <mergeCell ref="A32:B32"/>
    <mergeCell ref="C32:D32"/>
    <mergeCell ref="E32:F32"/>
    <mergeCell ref="G32:H32"/>
    <mergeCell ref="I32:J32"/>
    <mergeCell ref="K32:R32"/>
    <mergeCell ref="S32:Z32"/>
    <mergeCell ref="A31:B31"/>
    <mergeCell ref="C31:D31"/>
    <mergeCell ref="E31:F31"/>
    <mergeCell ref="G31:H31"/>
    <mergeCell ref="I31:J31"/>
    <mergeCell ref="K31:R31"/>
    <mergeCell ref="S27:Z27"/>
    <mergeCell ref="K28:L28"/>
    <mergeCell ref="M28:R28"/>
    <mergeCell ref="S28:T28"/>
    <mergeCell ref="U28:Z28"/>
    <mergeCell ref="A29:B29"/>
    <mergeCell ref="C29:D29"/>
    <mergeCell ref="E29:F29"/>
    <mergeCell ref="G29:H29"/>
    <mergeCell ref="I29:J29"/>
    <mergeCell ref="A27:B27"/>
    <mergeCell ref="C27:D27"/>
    <mergeCell ref="E27:F27"/>
    <mergeCell ref="G27:H27"/>
    <mergeCell ref="I27:J27"/>
    <mergeCell ref="K27:R27"/>
    <mergeCell ref="K29:R29"/>
    <mergeCell ref="S29:Z29"/>
    <mergeCell ref="A24:B24"/>
    <mergeCell ref="C24:D24"/>
    <mergeCell ref="E24:F24"/>
    <mergeCell ref="G24:H24"/>
    <mergeCell ref="I24:J24"/>
    <mergeCell ref="K24:R24"/>
    <mergeCell ref="S24:Z24"/>
    <mergeCell ref="S25:Z25"/>
    <mergeCell ref="A26:B26"/>
    <mergeCell ref="C26:D26"/>
    <mergeCell ref="E26:F26"/>
    <mergeCell ref="G26:H26"/>
    <mergeCell ref="I26:J26"/>
    <mergeCell ref="K26:R26"/>
    <mergeCell ref="S26:Z26"/>
    <mergeCell ref="A25:B25"/>
    <mergeCell ref="C25:D25"/>
    <mergeCell ref="E25:F25"/>
    <mergeCell ref="G25:H25"/>
    <mergeCell ref="I25:J25"/>
    <mergeCell ref="K25:R25"/>
    <mergeCell ref="S21:Z21"/>
    <mergeCell ref="K22:L22"/>
    <mergeCell ref="M22:R22"/>
    <mergeCell ref="S22:T22"/>
    <mergeCell ref="U22:Z22"/>
    <mergeCell ref="A23:B23"/>
    <mergeCell ref="C23:D23"/>
    <mergeCell ref="E23:F23"/>
    <mergeCell ref="G23:H23"/>
    <mergeCell ref="I23:J23"/>
    <mergeCell ref="A21:B21"/>
    <mergeCell ref="C21:D21"/>
    <mergeCell ref="E21:F21"/>
    <mergeCell ref="G21:H21"/>
    <mergeCell ref="I21:J21"/>
    <mergeCell ref="K21:R21"/>
    <mergeCell ref="K23:R23"/>
    <mergeCell ref="S23:Z23"/>
    <mergeCell ref="A18:B18"/>
    <mergeCell ref="C18:D18"/>
    <mergeCell ref="E18:F18"/>
    <mergeCell ref="G18:H18"/>
    <mergeCell ref="I18:J18"/>
    <mergeCell ref="K18:R18"/>
    <mergeCell ref="S18:Z18"/>
    <mergeCell ref="S19:Z19"/>
    <mergeCell ref="A20:B20"/>
    <mergeCell ref="C20:D20"/>
    <mergeCell ref="E20:F20"/>
    <mergeCell ref="G20:H20"/>
    <mergeCell ref="I20:J20"/>
    <mergeCell ref="K20:R20"/>
    <mergeCell ref="S20:Z20"/>
    <mergeCell ref="A19:B19"/>
    <mergeCell ref="C19:D19"/>
    <mergeCell ref="E19:F19"/>
    <mergeCell ref="G19:H19"/>
    <mergeCell ref="I19:J19"/>
    <mergeCell ref="K19:R19"/>
    <mergeCell ref="S15:Z15"/>
    <mergeCell ref="K16:L16"/>
    <mergeCell ref="M16:R16"/>
    <mergeCell ref="S16:T16"/>
    <mergeCell ref="U16:Z16"/>
    <mergeCell ref="A17:B17"/>
    <mergeCell ref="C17:D17"/>
    <mergeCell ref="E17:F17"/>
    <mergeCell ref="G17:H17"/>
    <mergeCell ref="I17:J17"/>
    <mergeCell ref="A15:B15"/>
    <mergeCell ref="C15:D15"/>
    <mergeCell ref="E15:F15"/>
    <mergeCell ref="G15:H15"/>
    <mergeCell ref="I15:J15"/>
    <mergeCell ref="K15:R15"/>
    <mergeCell ref="K17:R17"/>
    <mergeCell ref="S17:Z17"/>
    <mergeCell ref="S13:Z13"/>
    <mergeCell ref="A14:B14"/>
    <mergeCell ref="C14:D14"/>
    <mergeCell ref="E14:F14"/>
    <mergeCell ref="G14:H14"/>
    <mergeCell ref="I14:J14"/>
    <mergeCell ref="K14:R14"/>
    <mergeCell ref="S14:Z14"/>
    <mergeCell ref="A13:B13"/>
    <mergeCell ref="C13:D13"/>
    <mergeCell ref="E13:F13"/>
    <mergeCell ref="G13:H13"/>
    <mergeCell ref="I13:J13"/>
    <mergeCell ref="K13:R13"/>
    <mergeCell ref="S11:Z11"/>
    <mergeCell ref="A12:B12"/>
    <mergeCell ref="C12:D12"/>
    <mergeCell ref="E12:F12"/>
    <mergeCell ref="G12:H12"/>
    <mergeCell ref="I12:J12"/>
    <mergeCell ref="K12:R12"/>
    <mergeCell ref="S12:Z12"/>
    <mergeCell ref="K10:L10"/>
    <mergeCell ref="M10:R10"/>
    <mergeCell ref="S10:T10"/>
    <mergeCell ref="U10:Z10"/>
    <mergeCell ref="A11:B11"/>
    <mergeCell ref="C11:D11"/>
    <mergeCell ref="E11:F11"/>
    <mergeCell ref="G11:H11"/>
    <mergeCell ref="I11:J11"/>
    <mergeCell ref="K11:R11"/>
    <mergeCell ref="A1:H7"/>
    <mergeCell ref="K1:Q1"/>
    <mergeCell ref="S1:Y1"/>
    <mergeCell ref="A9:B9"/>
    <mergeCell ref="C9:D9"/>
    <mergeCell ref="E9:F9"/>
    <mergeCell ref="G9:H9"/>
    <mergeCell ref="I9:J9"/>
    <mergeCell ref="K9:R9"/>
    <mergeCell ref="S9:Z9"/>
  </mergeCells>
  <conditionalFormatting sqref="A10 C10 E10 G10 K10 S10 A16 C16 E16 G16 K16 S16 A22 C22 E22 G22 K22 S22 A28 C28 E28 G28 K28 S28 A34 C34 E34 G34 K34 S34 A40 C40">
    <cfRule type="expression" dxfId="15" priority="3">
      <formula>MONTH(A10)&lt;&gt;MONTH($A$1)</formula>
    </cfRule>
    <cfRule type="expression" dxfId="14" priority="4">
      <formula>OR(WEEKDAY(A10,1)=1,WEEKDAY(A10,1)=7)</formula>
    </cfRule>
  </conditionalFormatting>
  <conditionalFormatting sqref="I10 I16 I22 I28 I34">
    <cfRule type="expression" dxfId="13" priority="1">
      <formula>MONTH(I10)&lt;&gt;MONTH($A$1)</formula>
    </cfRule>
    <cfRule type="expression" dxfId="12" priority="2">
      <formula>OR(WEEKDAY(I10,1)=1,WEEKDAY(I10,1)=7)</formula>
    </cfRule>
  </conditionalFormatting>
  <hyperlinks>
    <hyperlink ref="K45" r:id="rId1" xr:uid="{00000000-0004-0000-0800-000000000000}"/>
    <hyperlink ref="K44:Z44" r:id="rId2" display="Calendar Templates by Vertex42" xr:uid="{00000000-0004-0000-0800-000001000000}"/>
    <hyperlink ref="K45:Z45" r:id="rId3" display="https://www.vertex42.com/calendars/" xr:uid="{00000000-0004-0000-0800-000002000000}"/>
  </hyperlinks>
  <printOptions horizontalCentered="1"/>
  <pageMargins left="0.5" right="0.5" top="0.25" bottom="0.25" header="0.25" footer="0.25"/>
  <pageSetup scale="99"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1</vt:lpstr>
      <vt:lpstr>2</vt:lpstr>
      <vt:lpstr>3</vt:lpstr>
      <vt:lpstr>4</vt:lpstr>
      <vt:lpstr>5</vt:lpstr>
      <vt:lpstr>6</vt:lpstr>
      <vt:lpstr>7</vt:lpstr>
      <vt:lpstr>8</vt:lpstr>
      <vt:lpstr>9</vt:lpstr>
      <vt:lpstr>10</vt:lpstr>
      <vt:lpstr>11</vt:lpstr>
      <vt:lpstr>12</vt:lpstr>
      <vt:lpstr>About</vt:lpstr>
      <vt:lpstr>'1'!Print_Area</vt:lpstr>
      <vt:lpstr>'10'!Print_Area</vt:lpstr>
      <vt:lpstr>'11'!Print_Area</vt:lpstr>
      <vt:lpstr>'12'!Print_Area</vt:lpstr>
      <vt:lpstr>'2'!Print_Area</vt:lpstr>
      <vt:lpstr>'3'!Print_Area</vt:lpstr>
      <vt:lpstr>'4'!Print_Area</vt:lpstr>
      <vt:lpstr>'5'!Print_Area</vt:lpstr>
      <vt:lpstr>'6'!Print_Area</vt:lpstr>
      <vt:lpstr>'7'!Print_Area</vt:lpstr>
      <vt:lpstr>'8'!Print_Area</vt:lpstr>
      <vt:lpstr>'9'!Print_Area</vt:lpstr>
      <vt:lpstr>start_day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Any Year Monthly Calendar</dc:title>
  <dc:creator>Windows User</dc:creator>
  <dc:description/>
  <cp:lastModifiedBy>Don</cp:lastModifiedBy>
  <cp:lastPrinted>2018-08-28T19:20:44Z</cp:lastPrinted>
  <dcterms:created xsi:type="dcterms:W3CDTF">2013-07-26T17:53:33Z</dcterms:created>
  <dcterms:modified xsi:type="dcterms:W3CDTF">2018-09-17T16:26:17Z</dcterms:modified>
</cp:coreProperties>
</file>